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1905" windowWidth="12000" windowHeight="6255" activeTab="0"/>
  </bookViews>
  <sheets>
    <sheet name="PC-Version" sheetId="1" r:id="rId1"/>
  </sheets>
  <definedNames>
    <definedName name="_xlnm.Print_Area" localSheetId="0">'PC-Version'!$A$1:$BD$52</definedName>
  </definedNames>
  <calcPr fullCalcOnLoad="1"/>
</workbook>
</file>

<file path=xl/sharedStrings.xml><?xml version="1.0" encoding="utf-8"?>
<sst xmlns="http://schemas.openxmlformats.org/spreadsheetml/2006/main" count="102" uniqueCount="40">
  <si>
    <t>Am</t>
  </si>
  <si>
    <t>, den</t>
  </si>
  <si>
    <t>Beginn:</t>
  </si>
  <si>
    <t>Uhr</t>
  </si>
  <si>
    <t>Spielzeit:</t>
  </si>
  <si>
    <t>min</t>
  </si>
  <si>
    <t>Pause:</t>
  </si>
  <si>
    <t>I. Teilnehmende Mannschaften</t>
  </si>
  <si>
    <t>1.</t>
  </si>
  <si>
    <t>2.</t>
  </si>
  <si>
    <t>3.</t>
  </si>
  <si>
    <t>4.</t>
  </si>
  <si>
    <t>5.</t>
  </si>
  <si>
    <t>Nr.</t>
  </si>
  <si>
    <t>Beginn</t>
  </si>
  <si>
    <t>Spielpaarung</t>
  </si>
  <si>
    <t>:</t>
  </si>
  <si>
    <t>-</t>
  </si>
  <si>
    <t>Ergebnis</t>
  </si>
  <si>
    <t>Pkt.</t>
  </si>
  <si>
    <t>Tore</t>
  </si>
  <si>
    <t>Diff.</t>
  </si>
  <si>
    <t>Punkte</t>
  </si>
  <si>
    <t>6.</t>
  </si>
  <si>
    <t>II. Spielplan</t>
  </si>
  <si>
    <t>III. Abschlußtabelle</t>
  </si>
  <si>
    <t>Sp.</t>
  </si>
  <si>
    <t>Abschlußtabelle</t>
  </si>
  <si>
    <t>x</t>
  </si>
  <si>
    <t>Samstag</t>
  </si>
  <si>
    <t>HKM E Jugend</t>
  </si>
  <si>
    <t xml:space="preserve"> am 11./12.02.2017</t>
  </si>
  <si>
    <t xml:space="preserve">in der Gutenbergsporthalle in Itzehoe </t>
  </si>
  <si>
    <t>Gruppe A</t>
  </si>
  <si>
    <t>TSV Heiligenstedten</t>
  </si>
  <si>
    <t>ETSV Fortuna Glückstadt</t>
  </si>
  <si>
    <t>SG Breitenburg</t>
  </si>
  <si>
    <t>SV Heiligenstedtenerkamp</t>
  </si>
  <si>
    <t>TSV Wacken</t>
  </si>
  <si>
    <t>SV Alemannia Wilster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</si>
</sst>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  <numFmt numFmtId="165" formatCode="mm:ss.0;@"/>
    <numFmt numFmtId="166" formatCode="h:mm;@"/>
    <numFmt numFmtId="167" formatCode="[$-F400]h:mm:ss\ AM/PM"/>
    <numFmt numFmtId="168" formatCode="0_ ;[Red]\-0\ "/>
    <numFmt numFmtId="169" formatCode="00000"/>
  </numFmts>
  <fonts count="5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0"/>
    </font>
    <font>
      <sz val="22"/>
      <name val="Comic Sans MS"/>
      <family val="4"/>
    </font>
    <font>
      <sz val="12"/>
      <name val="Arial"/>
      <family val="0"/>
    </font>
    <font>
      <b/>
      <sz val="9"/>
      <name val="Arial"/>
      <family val="2"/>
    </font>
    <font>
      <u val="single"/>
      <sz val="11.2"/>
      <color indexed="12"/>
      <name val="Arial"/>
      <family val="0"/>
    </font>
    <font>
      <u val="single"/>
      <sz val="11.2"/>
      <color indexed="36"/>
      <name val="Arial"/>
      <family val="0"/>
    </font>
    <font>
      <b/>
      <sz val="8"/>
      <name val="Arial"/>
      <family val="0"/>
    </font>
    <font>
      <sz val="10"/>
      <color indexed="9"/>
      <name val="Arial"/>
      <family val="0"/>
    </font>
    <font>
      <sz val="12"/>
      <color indexed="9"/>
      <name val="Arial"/>
      <family val="0"/>
    </font>
    <font>
      <b/>
      <sz val="9"/>
      <color indexed="9"/>
      <name val="Arial"/>
      <family val="0"/>
    </font>
    <font>
      <sz val="18"/>
      <name val="Comic Sans MS"/>
      <family val="4"/>
    </font>
    <font>
      <sz val="18"/>
      <color indexed="9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6" borderId="2" applyNumberFormat="0" applyAlignment="0" applyProtection="0"/>
    <xf numFmtId="0" fontId="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32" borderId="9" applyNumberFormat="0" applyAlignment="0" applyProtection="0"/>
  </cellStyleXfs>
  <cellXfs count="190">
    <xf numFmtId="0" fontId="0" fillId="0" borderId="0" xfId="0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7" fillId="0" borderId="0" xfId="0" applyFont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1" fillId="0" borderId="0" xfId="0" applyFont="1" applyFill="1" applyAlignment="1">
      <alignment vertical="center"/>
    </xf>
    <xf numFmtId="0" fontId="13" fillId="0" borderId="0" xfId="0" applyFont="1" applyFill="1" applyAlignment="1">
      <alignment/>
    </xf>
    <xf numFmtId="0" fontId="2" fillId="0" borderId="0" xfId="0" applyFont="1" applyFill="1" applyBorder="1" applyAlignment="1" applyProtection="1">
      <alignment horizontal="centerContinuous"/>
      <protection hidden="1"/>
    </xf>
    <xf numFmtId="0" fontId="0" fillId="0" borderId="0" xfId="0" applyFont="1" applyFill="1" applyBorder="1" applyAlignment="1" applyProtection="1">
      <alignment horizontal="centerContinuous"/>
      <protection hidden="1"/>
    </xf>
    <xf numFmtId="0" fontId="0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horizontal="center" vertical="center"/>
      <protection hidden="1"/>
    </xf>
    <xf numFmtId="0" fontId="14" fillId="0" borderId="0" xfId="0" applyFont="1" applyAlignment="1">
      <alignment/>
    </xf>
    <xf numFmtId="0" fontId="15" fillId="0" borderId="0" xfId="0" applyFont="1" applyFill="1" applyAlignment="1">
      <alignment/>
    </xf>
    <xf numFmtId="0" fontId="0" fillId="0" borderId="0" xfId="0" applyFont="1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14" fillId="0" borderId="0" xfId="0" applyFont="1" applyFill="1" applyBorder="1" applyAlignment="1" applyProtection="1">
      <alignment/>
      <protection hidden="1"/>
    </xf>
    <xf numFmtId="0" fontId="6" fillId="0" borderId="0" xfId="0" applyFont="1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1" fillId="0" borderId="0" xfId="0" applyFont="1" applyFill="1" applyBorder="1" applyAlignment="1" applyProtection="1">
      <alignment vertical="center"/>
      <protection hidden="1"/>
    </xf>
    <xf numFmtId="0" fontId="1" fillId="0" borderId="0" xfId="0" applyFont="1" applyFill="1" applyBorder="1" applyAlignment="1" applyProtection="1">
      <alignment horizontal="left" vertical="center" readingOrder="2"/>
      <protection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Border="1" applyAlignment="1" applyProtection="1">
      <alignment horizontal="center" vertical="center"/>
      <protection hidden="1"/>
    </xf>
    <xf numFmtId="168" fontId="1" fillId="0" borderId="0" xfId="0" applyNumberFormat="1" applyFont="1" applyFill="1" applyBorder="1" applyAlignment="1" applyProtection="1">
      <alignment horizontal="center" vertical="justify" readingOrder="1"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1" fillId="0" borderId="0" xfId="0" applyFont="1" applyFill="1" applyBorder="1" applyAlignment="1" applyProtection="1">
      <alignment horizontal="left" vertical="center"/>
      <protection hidden="1"/>
    </xf>
    <xf numFmtId="168" fontId="1" fillId="0" borderId="0" xfId="0" applyNumberFormat="1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4" fillId="0" borderId="0" xfId="0" applyFont="1" applyFill="1" applyBorder="1" applyAlignment="1" applyProtection="1">
      <alignment/>
      <protection/>
    </xf>
    <xf numFmtId="0" fontId="15" fillId="0" borderId="0" xfId="0" applyFont="1" applyFill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 shrinkToFit="1"/>
      <protection/>
    </xf>
    <xf numFmtId="0" fontId="0" fillId="0" borderId="0" xfId="0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/>
      <protection/>
    </xf>
    <xf numFmtId="0" fontId="2" fillId="0" borderId="11" xfId="0" applyFont="1" applyFill="1" applyBorder="1" applyAlignment="1" applyProtection="1">
      <alignment horizontal="center" vertical="center"/>
      <protection/>
    </xf>
    <xf numFmtId="0" fontId="2" fillId="0" borderId="12" xfId="0" applyFont="1" applyFill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13" fillId="0" borderId="0" xfId="0" applyFont="1" applyFill="1" applyBorder="1" applyAlignment="1" applyProtection="1">
      <alignment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13" xfId="0" applyFont="1" applyFill="1" applyBorder="1" applyAlignment="1" applyProtection="1">
      <alignment horizontal="center" vertical="center"/>
      <protection/>
    </xf>
    <xf numFmtId="0" fontId="2" fillId="0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0" fillId="0" borderId="0" xfId="53" applyProtection="1">
      <alignment/>
      <protection/>
    </xf>
    <xf numFmtId="0" fontId="0" fillId="0" borderId="0" xfId="53" applyBorder="1" applyProtection="1">
      <alignment/>
      <protection/>
    </xf>
    <xf numFmtId="0" fontId="14" fillId="0" borderId="0" xfId="53" applyFont="1" applyProtection="1">
      <alignment/>
      <protection/>
    </xf>
    <xf numFmtId="0" fontId="14" fillId="0" borderId="0" xfId="53" applyFont="1" applyBorder="1" applyProtection="1">
      <alignment/>
      <protection/>
    </xf>
    <xf numFmtId="0" fontId="6" fillId="0" borderId="0" xfId="53" applyFont="1" applyProtection="1">
      <alignment/>
      <protection/>
    </xf>
    <xf numFmtId="0" fontId="6" fillId="0" borderId="0" xfId="53" applyFont="1" applyBorder="1" applyProtection="1">
      <alignment/>
      <protection/>
    </xf>
    <xf numFmtId="0" fontId="6" fillId="0" borderId="0" xfId="53" applyFont="1" applyAlignment="1" applyProtection="1">
      <alignment horizontal="right"/>
      <protection/>
    </xf>
    <xf numFmtId="0" fontId="0" fillId="0" borderId="0" xfId="53" applyFont="1" applyAlignment="1" applyProtection="1">
      <alignment horizontal="right"/>
      <protection/>
    </xf>
    <xf numFmtId="0" fontId="0" fillId="0" borderId="0" xfId="53" applyFont="1" applyProtection="1">
      <alignment/>
      <protection/>
    </xf>
    <xf numFmtId="0" fontId="3" fillId="0" borderId="13" xfId="53" applyFont="1" applyBorder="1" applyAlignment="1" applyProtection="1">
      <alignment horizontal="center"/>
      <protection/>
    </xf>
    <xf numFmtId="0" fontId="0" fillId="0" borderId="0" xfId="54">
      <alignment/>
      <protection/>
    </xf>
    <xf numFmtId="0" fontId="0" fillId="0" borderId="0" xfId="0" applyBorder="1" applyAlignment="1" applyProtection="1">
      <alignment/>
      <protection/>
    </xf>
    <xf numFmtId="21" fontId="6" fillId="0" borderId="0" xfId="0" applyNumberFormat="1" applyFont="1" applyAlignment="1">
      <alignment/>
    </xf>
    <xf numFmtId="21" fontId="0" fillId="0" borderId="0" xfId="0" applyNumberFormat="1" applyAlignment="1">
      <alignment/>
    </xf>
    <xf numFmtId="0" fontId="2" fillId="0" borderId="15" xfId="0" applyFont="1" applyFill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0" fontId="2" fillId="0" borderId="16" xfId="0" applyFont="1" applyFill="1" applyBorder="1" applyAlignment="1" applyProtection="1">
      <alignment horizontal="center" vertical="center"/>
      <protection locked="0"/>
    </xf>
    <xf numFmtId="0" fontId="0" fillId="0" borderId="11" xfId="0" applyFont="1" applyFill="1" applyBorder="1" applyAlignment="1" applyProtection="1">
      <alignment horizontal="center" vertical="center"/>
      <protection locked="0"/>
    </xf>
    <xf numFmtId="0" fontId="0" fillId="0" borderId="17" xfId="0" applyFont="1" applyFill="1" applyBorder="1" applyAlignment="1" applyProtection="1">
      <alignment horizontal="center" vertical="center"/>
      <protection locked="0"/>
    </xf>
    <xf numFmtId="14" fontId="3" fillId="0" borderId="0" xfId="53" applyNumberFormat="1" applyFont="1" applyAlignment="1" applyProtection="1">
      <alignment horizontal="center"/>
      <protection locked="0"/>
    </xf>
    <xf numFmtId="45" fontId="3" fillId="0" borderId="0" xfId="53" applyNumberFormat="1" applyFon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 horizontal="left" shrinkToFit="1"/>
      <protection locked="0"/>
    </xf>
    <xf numFmtId="0" fontId="6" fillId="0" borderId="18" xfId="0" applyFont="1" applyBorder="1" applyAlignment="1" applyProtection="1">
      <alignment horizontal="left" shrinkToFit="1"/>
      <protection locked="0"/>
    </xf>
    <xf numFmtId="0" fontId="3" fillId="33" borderId="19" xfId="0" applyFont="1" applyFill="1" applyBorder="1" applyAlignment="1" applyProtection="1">
      <alignment horizontal="center"/>
      <protection/>
    </xf>
    <xf numFmtId="0" fontId="3" fillId="33" borderId="20" xfId="0" applyFont="1" applyFill="1" applyBorder="1" applyAlignment="1" applyProtection="1">
      <alignment horizontal="center"/>
      <protection/>
    </xf>
    <xf numFmtId="0" fontId="3" fillId="33" borderId="21" xfId="0" applyFont="1" applyFill="1" applyBorder="1" applyAlignment="1" applyProtection="1">
      <alignment horizontal="center"/>
      <protection/>
    </xf>
    <xf numFmtId="0" fontId="6" fillId="0" borderId="22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0" fillId="0" borderId="23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20" fontId="0" fillId="0" borderId="15" xfId="0" applyNumberFormat="1" applyFont="1" applyFill="1" applyBorder="1" applyAlignment="1" applyProtection="1">
      <alignment horizontal="center" vertical="center"/>
      <protection/>
    </xf>
    <xf numFmtId="20" fontId="0" fillId="0" borderId="11" xfId="0" applyNumberFormat="1" applyFont="1" applyFill="1" applyBorder="1" applyAlignment="1" applyProtection="1">
      <alignment horizontal="center" vertical="center"/>
      <protection/>
    </xf>
    <xf numFmtId="20" fontId="0" fillId="0" borderId="16" xfId="0" applyNumberFormat="1" applyFont="1" applyFill="1" applyBorder="1" applyAlignment="1" applyProtection="1">
      <alignment horizontal="center" vertical="center"/>
      <protection/>
    </xf>
    <xf numFmtId="0" fontId="3" fillId="0" borderId="0" xfId="53" applyFont="1" applyAlignment="1" applyProtection="1">
      <alignment horizontal="center"/>
      <protection locked="0"/>
    </xf>
    <xf numFmtId="0" fontId="6" fillId="0" borderId="0" xfId="53" applyFont="1" applyAlignment="1" applyProtection="1">
      <alignment horizontal="center"/>
      <protection/>
    </xf>
    <xf numFmtId="0" fontId="6" fillId="0" borderId="13" xfId="53" applyFont="1" applyBorder="1" applyAlignment="1">
      <alignment horizontal="center"/>
      <protection/>
    </xf>
    <xf numFmtId="45" fontId="3" fillId="0" borderId="13" xfId="53" applyNumberFormat="1" applyFont="1" applyBorder="1" applyAlignment="1" applyProtection="1">
      <alignment horizontal="center"/>
      <protection locked="0"/>
    </xf>
    <xf numFmtId="20" fontId="3" fillId="0" borderId="13" xfId="53" applyNumberFormat="1" applyFont="1" applyBorder="1" applyAlignment="1" applyProtection="1">
      <alignment horizontal="center"/>
      <protection locked="0"/>
    </xf>
    <xf numFmtId="0" fontId="0" fillId="0" borderId="24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166" fontId="0" fillId="0" borderId="25" xfId="0" applyNumberFormat="1" applyFont="1" applyFill="1" applyBorder="1" applyAlignment="1" applyProtection="1">
      <alignment horizontal="center" vertical="center"/>
      <protection/>
    </xf>
    <xf numFmtId="166" fontId="0" fillId="0" borderId="10" xfId="0" applyNumberFormat="1" applyFont="1" applyFill="1" applyBorder="1" applyAlignment="1" applyProtection="1">
      <alignment horizontal="center" vertical="center"/>
      <protection/>
    </xf>
    <xf numFmtId="166" fontId="0" fillId="0" borderId="26" xfId="0" applyNumberFormat="1" applyFont="1" applyFill="1" applyBorder="1" applyAlignment="1" applyProtection="1">
      <alignment horizontal="center" vertical="center"/>
      <protection/>
    </xf>
    <xf numFmtId="0" fontId="7" fillId="33" borderId="27" xfId="0" applyFont="1" applyFill="1" applyBorder="1" applyAlignment="1" applyProtection="1">
      <alignment horizontal="center" vertical="center"/>
      <protection/>
    </xf>
    <xf numFmtId="0" fontId="7" fillId="33" borderId="28" xfId="0" applyFont="1" applyFill="1" applyBorder="1" applyAlignment="1" applyProtection="1">
      <alignment horizontal="center" vertical="center"/>
      <protection/>
    </xf>
    <xf numFmtId="0" fontId="7" fillId="33" borderId="29" xfId="0" applyFont="1" applyFill="1" applyBorder="1" applyAlignment="1" applyProtection="1">
      <alignment vertical="center"/>
      <protection/>
    </xf>
    <xf numFmtId="0" fontId="7" fillId="33" borderId="21" xfId="0" applyFont="1" applyFill="1" applyBorder="1" applyAlignment="1" applyProtection="1">
      <alignment vertical="center"/>
      <protection/>
    </xf>
    <xf numFmtId="0" fontId="7" fillId="33" borderId="29" xfId="0" applyFont="1" applyFill="1" applyBorder="1" applyAlignment="1" applyProtection="1">
      <alignment horizontal="center" vertical="center"/>
      <protection/>
    </xf>
    <xf numFmtId="0" fontId="7" fillId="33" borderId="20" xfId="0" applyFont="1" applyFill="1" applyBorder="1" applyAlignment="1" applyProtection="1">
      <alignment horizontal="center" vertical="center"/>
      <protection/>
    </xf>
    <xf numFmtId="0" fontId="7" fillId="33" borderId="30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0" fillId="0" borderId="31" xfId="0" applyFont="1" applyFill="1" applyBorder="1" applyAlignment="1" applyProtection="1">
      <alignment horizontal="center" vertical="center"/>
      <protection locked="0"/>
    </xf>
    <xf numFmtId="0" fontId="2" fillId="0" borderId="25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26" xfId="0" applyFont="1" applyFill="1" applyBorder="1" applyAlignment="1" applyProtection="1">
      <alignment horizontal="center" vertical="center"/>
      <protection locked="0"/>
    </xf>
    <xf numFmtId="0" fontId="0" fillId="0" borderId="32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20" fontId="0" fillId="0" borderId="33" xfId="0" applyNumberFormat="1" applyFont="1" applyFill="1" applyBorder="1" applyAlignment="1" applyProtection="1">
      <alignment horizontal="center" vertical="center"/>
      <protection/>
    </xf>
    <xf numFmtId="20" fontId="0" fillId="0" borderId="14" xfId="0" applyNumberFormat="1" applyFont="1" applyFill="1" applyBorder="1" applyAlignment="1" applyProtection="1">
      <alignment horizontal="center" vertical="center"/>
      <protection/>
    </xf>
    <xf numFmtId="20" fontId="0" fillId="0" borderId="34" xfId="0" applyNumberFormat="1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 locked="0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6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37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2" fillId="0" borderId="33" xfId="0" applyFont="1" applyFill="1" applyBorder="1" applyAlignment="1" applyProtection="1">
      <alignment horizontal="center" vertical="center"/>
      <protection locked="0"/>
    </xf>
    <xf numFmtId="0" fontId="2" fillId="0" borderId="14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/>
      <protection locked="0"/>
    </xf>
    <xf numFmtId="20" fontId="0" fillId="0" borderId="25" xfId="0" applyNumberFormat="1" applyFont="1" applyFill="1" applyBorder="1" applyAlignment="1" applyProtection="1">
      <alignment horizontal="center" vertical="center"/>
      <protection/>
    </xf>
    <xf numFmtId="20" fontId="0" fillId="0" borderId="10" xfId="0" applyNumberFormat="1" applyFont="1" applyFill="1" applyBorder="1" applyAlignment="1" applyProtection="1">
      <alignment horizontal="center" vertical="center"/>
      <protection/>
    </xf>
    <xf numFmtId="20" fontId="0" fillId="0" borderId="26" xfId="0" applyNumberFormat="1" applyFont="1" applyFill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left" vertical="center"/>
      <protection/>
    </xf>
    <xf numFmtId="0" fontId="0" fillId="0" borderId="14" xfId="0" applyBorder="1" applyAlignment="1" applyProtection="1">
      <alignment horizontal="left" vertical="center"/>
      <protection/>
    </xf>
    <xf numFmtId="0" fontId="0" fillId="0" borderId="14" xfId="0" applyFont="1" applyBorder="1" applyAlignment="1" applyProtection="1">
      <alignment horizontal="left" vertical="center"/>
      <protection/>
    </xf>
    <xf numFmtId="0" fontId="2" fillId="0" borderId="38" xfId="0" applyFont="1" applyFill="1" applyBorder="1" applyAlignment="1" applyProtection="1">
      <alignment horizontal="center" vertical="center"/>
      <protection locked="0"/>
    </xf>
    <xf numFmtId="0" fontId="2" fillId="0" borderId="13" xfId="0" applyFont="1" applyFill="1" applyBorder="1" applyAlignment="1" applyProtection="1">
      <alignment horizontal="center" vertical="center"/>
      <protection locked="0"/>
    </xf>
    <xf numFmtId="0" fontId="2" fillId="0" borderId="39" xfId="0" applyFont="1" applyFill="1" applyBorder="1" applyAlignment="1" applyProtection="1">
      <alignment horizontal="center" vertical="center"/>
      <protection locked="0"/>
    </xf>
    <xf numFmtId="0" fontId="0" fillId="0" borderId="13" xfId="0" applyFont="1" applyFill="1" applyBorder="1" applyAlignment="1" applyProtection="1">
      <alignment horizontal="center" vertical="center"/>
      <protection locked="0"/>
    </xf>
    <xf numFmtId="0" fontId="0" fillId="0" borderId="40" xfId="0" applyFont="1" applyFill="1" applyBorder="1" applyAlignment="1" applyProtection="1">
      <alignment horizontal="center" vertical="center"/>
      <protection locked="0"/>
    </xf>
    <xf numFmtId="20" fontId="0" fillId="0" borderId="38" xfId="0" applyNumberFormat="1" applyFont="1" applyFill="1" applyBorder="1" applyAlignment="1" applyProtection="1">
      <alignment horizontal="center" vertical="center"/>
      <protection/>
    </xf>
    <xf numFmtId="20" fontId="0" fillId="0" borderId="13" xfId="0" applyNumberFormat="1" applyFont="1" applyFill="1" applyBorder="1" applyAlignment="1" applyProtection="1">
      <alignment horizontal="center" vertical="center"/>
      <protection/>
    </xf>
    <xf numFmtId="20" fontId="0" fillId="0" borderId="39" xfId="0" applyNumberFormat="1" applyFont="1" applyFill="1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left" vertical="center"/>
      <protection/>
    </xf>
    <xf numFmtId="0" fontId="0" fillId="0" borderId="12" xfId="0" applyBorder="1" applyAlignment="1" applyProtection="1">
      <alignment horizontal="left" vertical="center"/>
      <protection/>
    </xf>
    <xf numFmtId="0" fontId="2" fillId="0" borderId="41" xfId="0" applyFont="1" applyFill="1" applyBorder="1" applyAlignment="1" applyProtection="1">
      <alignment horizontal="center" vertical="center"/>
      <protection locked="0"/>
    </xf>
    <xf numFmtId="0" fontId="2" fillId="0" borderId="12" xfId="0" applyFont="1" applyFill="1" applyBorder="1" applyAlignment="1" applyProtection="1">
      <alignment horizontal="center" vertical="center"/>
      <protection locked="0"/>
    </xf>
    <xf numFmtId="0" fontId="2" fillId="0" borderId="42" xfId="0" applyFont="1" applyFill="1" applyBorder="1" applyAlignment="1" applyProtection="1">
      <alignment horizontal="center" vertical="center"/>
      <protection locked="0"/>
    </xf>
    <xf numFmtId="0" fontId="6" fillId="0" borderId="23" xfId="0" applyFont="1" applyBorder="1" applyAlignment="1" applyProtection="1">
      <alignment horizontal="center" vertical="center"/>
      <protection/>
    </xf>
    <xf numFmtId="0" fontId="6" fillId="0" borderId="11" xfId="0" applyFont="1" applyBorder="1" applyAlignment="1" applyProtection="1">
      <alignment horizontal="center" vertical="center"/>
      <protection/>
    </xf>
    <xf numFmtId="0" fontId="7" fillId="33" borderId="19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 locked="0"/>
    </xf>
    <xf numFmtId="0" fontId="0" fillId="0" borderId="43" xfId="0" applyFont="1" applyFill="1" applyBorder="1" applyAlignment="1" applyProtection="1">
      <alignment horizontal="center" vertical="center"/>
      <protection locked="0"/>
    </xf>
    <xf numFmtId="0" fontId="7" fillId="33" borderId="21" xfId="0" applyFont="1" applyFill="1" applyBorder="1" applyAlignment="1" applyProtection="1">
      <alignment horizontal="center" vertical="center"/>
      <protection/>
    </xf>
    <xf numFmtId="0" fontId="0" fillId="0" borderId="25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26" xfId="0" applyFont="1" applyBorder="1" applyAlignment="1" applyProtection="1">
      <alignment horizontal="center" vertical="center"/>
      <protection/>
    </xf>
    <xf numFmtId="0" fontId="5" fillId="0" borderId="0" xfId="53" applyFont="1" applyBorder="1" applyAlignment="1" applyProtection="1">
      <alignment horizontal="center" vertical="center"/>
      <protection locked="0"/>
    </xf>
    <xf numFmtId="0" fontId="14" fillId="0" borderId="0" xfId="53" applyFont="1" applyAlignment="1" applyProtection="1">
      <alignment horizontal="center"/>
      <protection locked="0"/>
    </xf>
    <xf numFmtId="0" fontId="6" fillId="0" borderId="0" xfId="53" applyFont="1" applyAlignment="1" applyProtection="1">
      <alignment horizontal="center" vertical="center"/>
      <protection locked="0"/>
    </xf>
    <xf numFmtId="0" fontId="6" fillId="0" borderId="36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6" fillId="0" borderId="11" xfId="0" applyFont="1" applyBorder="1" applyAlignment="1" applyProtection="1">
      <alignment horizontal="left" vertical="center" shrinkToFit="1"/>
      <protection/>
    </xf>
    <xf numFmtId="0" fontId="0" fillId="0" borderId="15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0" fillId="0" borderId="16" xfId="0" applyFont="1" applyBorder="1" applyAlignment="1" applyProtection="1">
      <alignment horizontal="center" vertical="center"/>
      <protection/>
    </xf>
    <xf numFmtId="0" fontId="6" fillId="0" borderId="36" xfId="0" applyFont="1" applyBorder="1" applyAlignment="1" applyProtection="1">
      <alignment horizontal="center"/>
      <protection/>
    </xf>
    <xf numFmtId="0" fontId="6" fillId="0" borderId="12" xfId="0" applyFont="1" applyBorder="1" applyAlignment="1" applyProtection="1">
      <alignment horizontal="center"/>
      <protection/>
    </xf>
    <xf numFmtId="0" fontId="6" fillId="0" borderId="12" xfId="0" applyFont="1" applyBorder="1" applyAlignment="1" applyProtection="1">
      <alignment horizontal="left" shrinkToFit="1"/>
      <protection locked="0"/>
    </xf>
    <xf numFmtId="0" fontId="6" fillId="0" borderId="43" xfId="0" applyFont="1" applyBorder="1" applyAlignment="1" applyProtection="1">
      <alignment horizontal="left" shrinkToFit="1"/>
      <protection locked="0"/>
    </xf>
    <xf numFmtId="0" fontId="6" fillId="0" borderId="10" xfId="0" applyFont="1" applyBorder="1" applyAlignment="1" applyProtection="1">
      <alignment horizontal="left" vertical="center" shrinkToFit="1"/>
      <protection/>
    </xf>
    <xf numFmtId="0" fontId="6" fillId="0" borderId="24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168" fontId="0" fillId="0" borderId="10" xfId="0" applyNumberFormat="1" applyFont="1" applyBorder="1" applyAlignment="1" applyProtection="1">
      <alignment horizontal="center" vertical="center"/>
      <protection/>
    </xf>
    <xf numFmtId="168" fontId="0" fillId="0" borderId="31" xfId="0" applyNumberFormat="1" applyFont="1" applyBorder="1" applyAlignment="1" applyProtection="1">
      <alignment horizontal="center" vertical="center"/>
      <protection/>
    </xf>
    <xf numFmtId="0" fontId="0" fillId="0" borderId="26" xfId="0" applyFont="1" applyBorder="1" applyAlignment="1" applyProtection="1">
      <alignment horizontal="center" vertical="center"/>
      <protection/>
    </xf>
    <xf numFmtId="168" fontId="0" fillId="0" borderId="11" xfId="0" applyNumberFormat="1" applyFont="1" applyBorder="1" applyAlignment="1" applyProtection="1">
      <alignment horizontal="center" vertical="center"/>
      <protection/>
    </xf>
    <xf numFmtId="168" fontId="0" fillId="0" borderId="17" xfId="0" applyNumberFormat="1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left" vertical="center" shrinkToFit="1"/>
      <protection/>
    </xf>
    <xf numFmtId="0" fontId="0" fillId="0" borderId="41" xfId="0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0" fillId="0" borderId="42" xfId="0" applyFont="1" applyBorder="1" applyAlignment="1" applyProtection="1">
      <alignment horizontal="center" vertical="center"/>
      <protection/>
    </xf>
    <xf numFmtId="168" fontId="0" fillId="0" borderId="12" xfId="0" applyNumberFormat="1" applyFont="1" applyBorder="1" applyAlignment="1" applyProtection="1">
      <alignment horizontal="center" vertical="center"/>
      <protection/>
    </xf>
    <xf numFmtId="168" fontId="0" fillId="0" borderId="43" xfId="0" applyNumberFormat="1" applyFont="1" applyBorder="1" applyAlignment="1" applyProtection="1">
      <alignment horizontal="center" vertical="center"/>
      <protection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Standard 2" xfId="53"/>
    <cellStyle name="Standard 3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42</xdr:col>
      <xdr:colOff>47625</xdr:colOff>
      <xdr:row>1</xdr:row>
      <xdr:rowOff>9525</xdr:rowOff>
    </xdr:from>
    <xdr:to>
      <xdr:col>54</xdr:col>
      <xdr:colOff>0</xdr:colOff>
      <xdr:row>7</xdr:row>
      <xdr:rowOff>161925</xdr:rowOff>
    </xdr:to>
    <xdr:pic>
      <xdr:nvPicPr>
        <xdr:cNvPr id="1" name="Grafik 1" descr="logokfvBanner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8225" y="104775"/>
          <a:ext cx="1323975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104775</xdr:colOff>
      <xdr:row>40</xdr:row>
      <xdr:rowOff>114300</xdr:rowOff>
    </xdr:from>
    <xdr:to>
      <xdr:col>45</xdr:col>
      <xdr:colOff>66675</xdr:colOff>
      <xdr:row>42</xdr:row>
      <xdr:rowOff>9525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05275" y="7839075"/>
          <a:ext cx="11049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CW56"/>
  <sheetViews>
    <sheetView tabSelected="1" zoomScale="112" zoomScaleNormal="112" zoomScalePageLayoutView="0" workbookViewId="0" topLeftCell="A34">
      <selection activeCell="I44" sqref="I44:AH44"/>
    </sheetView>
  </sheetViews>
  <sheetFormatPr defaultColWidth="1.7109375" defaultRowHeight="12.75"/>
  <cols>
    <col min="1" max="56" width="1.7109375" style="32" customWidth="1"/>
    <col min="57" max="57" width="4.8515625" style="33" hidden="1" customWidth="1"/>
    <col min="58" max="58" width="2.8515625" style="15" hidden="1" customWidth="1"/>
    <col min="59" max="59" width="2.140625" style="15" hidden="1" customWidth="1"/>
    <col min="60" max="60" width="2.8515625" style="15" hidden="1" customWidth="1"/>
    <col min="61" max="64" width="1.7109375" style="15" hidden="1" customWidth="1"/>
    <col min="65" max="65" width="23.00390625" style="15" hidden="1" customWidth="1"/>
    <col min="66" max="67" width="2.7109375" style="15" hidden="1" customWidth="1"/>
    <col min="68" max="69" width="2.28125" style="15" hidden="1" customWidth="1"/>
    <col min="70" max="70" width="2.8515625" style="15" hidden="1" customWidth="1"/>
    <col min="71" max="71" width="3.28125" style="15" hidden="1" customWidth="1"/>
    <col min="72" max="72" width="5.00390625" style="33" hidden="1" customWidth="1"/>
    <col min="73" max="73" width="1.7109375" style="34" customWidth="1"/>
    <col min="74" max="74" width="1.7109375" style="5" customWidth="1"/>
    <col min="75" max="76" width="2.140625" style="5" bestFit="1" customWidth="1"/>
    <col min="77" max="77" width="2.140625" style="5" customWidth="1"/>
    <col min="78" max="78" width="2.140625" style="5" bestFit="1" customWidth="1"/>
    <col min="79" max="79" width="2.57421875" style="5" bestFit="1" customWidth="1"/>
    <col min="80" max="80" width="1.7109375" style="5" customWidth="1"/>
    <col min="81" max="91" width="1.7109375" style="0" customWidth="1"/>
    <col min="92" max="92" width="10.140625" style="0" bestFit="1" customWidth="1"/>
    <col min="93" max="100" width="1.7109375" style="0" customWidth="1"/>
    <col min="101" max="101" width="8.140625" style="0" bestFit="1" customWidth="1"/>
  </cols>
  <sheetData>
    <row r="1" spans="1:54" ht="7.5" customHeight="1">
      <c r="A1" s="64"/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  <c r="AU1" s="64"/>
      <c r="AV1" s="64"/>
      <c r="AW1" s="64"/>
      <c r="AX1" s="64"/>
      <c r="AY1" s="64"/>
      <c r="AZ1" s="64"/>
      <c r="BA1" s="64"/>
      <c r="BB1" s="64"/>
    </row>
    <row r="2" spans="1:72" ht="33">
      <c r="A2" s="163" t="s">
        <v>30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  <c r="Z2" s="163"/>
      <c r="AA2" s="163"/>
      <c r="AB2" s="163"/>
      <c r="AC2" s="163"/>
      <c r="AD2" s="163"/>
      <c r="AE2" s="163"/>
      <c r="AF2" s="163"/>
      <c r="AG2" s="163"/>
      <c r="AH2" s="163"/>
      <c r="AI2" s="163"/>
      <c r="AJ2" s="163"/>
      <c r="AK2" s="163"/>
      <c r="AL2" s="163"/>
      <c r="AM2" s="163"/>
      <c r="AN2" s="163"/>
      <c r="AO2" s="163"/>
      <c r="AP2" s="163"/>
      <c r="AQ2" s="64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75"/>
      <c r="BE2" s="35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35"/>
    </row>
    <row r="3" spans="1:80" s="13" customFormat="1" ht="27">
      <c r="A3" s="164" t="s">
        <v>31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4"/>
      <c r="W3" s="164"/>
      <c r="X3" s="164"/>
      <c r="Y3" s="164"/>
      <c r="Z3" s="164"/>
      <c r="AA3" s="164"/>
      <c r="AB3" s="164"/>
      <c r="AC3" s="164"/>
      <c r="AD3" s="164"/>
      <c r="AE3" s="164"/>
      <c r="AF3" s="164"/>
      <c r="AG3" s="164"/>
      <c r="AH3" s="164"/>
      <c r="AI3" s="164"/>
      <c r="AJ3" s="164"/>
      <c r="AK3" s="164"/>
      <c r="AL3" s="164"/>
      <c r="AM3" s="164"/>
      <c r="AN3" s="164"/>
      <c r="AO3" s="164"/>
      <c r="AP3" s="164"/>
      <c r="AQ3" s="66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2"/>
      <c r="BD3" s="36"/>
      <c r="BE3" s="3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37"/>
      <c r="BU3" s="38"/>
      <c r="BV3" s="14"/>
      <c r="BW3" s="14"/>
      <c r="BX3" s="14"/>
      <c r="BY3" s="14"/>
      <c r="BZ3" s="14"/>
      <c r="CA3" s="14"/>
      <c r="CB3" s="14"/>
    </row>
    <row r="4" spans="1:80" s="1" customFormat="1" ht="15">
      <c r="A4" s="165"/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  <c r="W4" s="165"/>
      <c r="X4" s="165"/>
      <c r="Y4" s="165"/>
      <c r="Z4" s="165"/>
      <c r="AA4" s="165"/>
      <c r="AB4" s="165"/>
      <c r="AC4" s="165"/>
      <c r="AD4" s="165"/>
      <c r="AE4" s="165"/>
      <c r="AF4" s="165"/>
      <c r="AG4" s="165"/>
      <c r="AH4" s="165"/>
      <c r="AI4" s="165"/>
      <c r="AJ4" s="165"/>
      <c r="AK4" s="165"/>
      <c r="AL4" s="165"/>
      <c r="AM4" s="165"/>
      <c r="AN4" s="165"/>
      <c r="AO4" s="165"/>
      <c r="AP4" s="165"/>
      <c r="AQ4" s="68"/>
      <c r="AR4" s="69"/>
      <c r="AS4" s="69"/>
      <c r="AT4" s="69"/>
      <c r="AU4" s="69"/>
      <c r="AV4" s="69"/>
      <c r="AW4" s="69"/>
      <c r="AX4" s="69"/>
      <c r="AY4" s="69"/>
      <c r="AZ4" s="69"/>
      <c r="BA4" s="69"/>
      <c r="BB4" s="69"/>
      <c r="BC4" s="63"/>
      <c r="BD4" s="39"/>
      <c r="BE4" s="40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40"/>
      <c r="BU4" s="41"/>
      <c r="BV4" s="6"/>
      <c r="BW4" s="6"/>
      <c r="BX4" s="6"/>
      <c r="BY4" s="6"/>
      <c r="BZ4" s="6"/>
      <c r="CA4" s="6"/>
      <c r="CB4" s="6"/>
    </row>
    <row r="5" spans="1:80" s="1" customFormat="1" ht="6" customHeight="1">
      <c r="A5" s="68"/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69"/>
      <c r="BC5" s="63"/>
      <c r="BD5" s="39"/>
      <c r="BE5" s="40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40"/>
      <c r="BU5" s="41"/>
      <c r="BV5" s="6"/>
      <c r="BW5" s="6"/>
      <c r="BX5" s="6"/>
      <c r="BY5" s="6"/>
      <c r="BZ5" s="6"/>
      <c r="CA5" s="6"/>
      <c r="CB5" s="6"/>
    </row>
    <row r="6" spans="1:80" s="1" customFormat="1" ht="15.75">
      <c r="A6" s="68"/>
      <c r="B6" s="68"/>
      <c r="C6" s="68"/>
      <c r="D6" s="68"/>
      <c r="E6" s="68"/>
      <c r="F6" s="68"/>
      <c r="G6" s="68"/>
      <c r="H6" s="68"/>
      <c r="I6" s="68"/>
      <c r="J6" s="68"/>
      <c r="K6" s="68"/>
      <c r="L6" s="70" t="s">
        <v>0</v>
      </c>
      <c r="M6" s="98" t="s">
        <v>29</v>
      </c>
      <c r="N6" s="98"/>
      <c r="O6" s="98"/>
      <c r="P6" s="98"/>
      <c r="Q6" s="98"/>
      <c r="R6" s="98"/>
      <c r="S6" s="98"/>
      <c r="T6" s="98"/>
      <c r="U6" s="68" t="s">
        <v>1</v>
      </c>
      <c r="V6" s="68"/>
      <c r="W6" s="68"/>
      <c r="X6" s="68"/>
      <c r="Y6" s="83">
        <v>42777</v>
      </c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68"/>
      <c r="AL6" s="68"/>
      <c r="AM6" s="68"/>
      <c r="AN6" s="68"/>
      <c r="AO6" s="68"/>
      <c r="AP6" s="68"/>
      <c r="AQ6" s="68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3"/>
      <c r="BD6" s="39"/>
      <c r="BE6" s="40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40"/>
      <c r="BU6" s="41"/>
      <c r="BV6" s="6"/>
      <c r="BW6" s="6"/>
      <c r="BX6" s="6"/>
      <c r="BY6" s="6"/>
      <c r="BZ6" s="6"/>
      <c r="CA6" s="6"/>
      <c r="CB6" s="6"/>
    </row>
    <row r="7" spans="1:80" s="1" customFormat="1" ht="6" customHeight="1">
      <c r="A7" s="68"/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3"/>
      <c r="BD7" s="39"/>
      <c r="BE7" s="40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40"/>
      <c r="BU7" s="41"/>
      <c r="BV7" s="6"/>
      <c r="BW7" s="6"/>
      <c r="BX7" s="6"/>
      <c r="BY7" s="6"/>
      <c r="BZ7" s="6"/>
      <c r="CA7" s="6"/>
      <c r="CB7" s="6"/>
    </row>
    <row r="8" spans="1:80" s="1" customFormat="1" ht="15">
      <c r="A8" s="68"/>
      <c r="B8" s="99" t="s">
        <v>32</v>
      </c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  <c r="AA8" s="99"/>
      <c r="AB8" s="99"/>
      <c r="AC8" s="99"/>
      <c r="AD8" s="99"/>
      <c r="AE8" s="99"/>
      <c r="AF8" s="99"/>
      <c r="AG8" s="99"/>
      <c r="AH8" s="99"/>
      <c r="AI8" s="99"/>
      <c r="AJ8" s="99"/>
      <c r="AK8" s="99"/>
      <c r="AL8" s="99"/>
      <c r="AM8" s="99"/>
      <c r="AN8" s="68"/>
      <c r="AO8" s="68"/>
      <c r="AP8" s="68"/>
      <c r="AQ8" s="68"/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69"/>
      <c r="BC8" s="63"/>
      <c r="BD8" s="39"/>
      <c r="BE8" s="40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40"/>
      <c r="BU8" s="41"/>
      <c r="BV8" s="6"/>
      <c r="BW8" s="6"/>
      <c r="BX8" s="6"/>
      <c r="BY8" s="6"/>
      <c r="BZ8" s="6"/>
      <c r="CA8" s="6"/>
      <c r="CB8" s="6"/>
    </row>
    <row r="9" spans="1:80" s="1" customFormat="1" ht="6" customHeight="1">
      <c r="A9" s="68"/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68"/>
      <c r="BC9" s="39"/>
      <c r="BD9" s="39"/>
      <c r="BE9" s="40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40"/>
      <c r="BU9" s="41"/>
      <c r="BV9" s="6"/>
      <c r="BW9" s="6"/>
      <c r="BX9" s="6"/>
      <c r="BY9" s="6"/>
      <c r="BZ9" s="6"/>
      <c r="CA9" s="6"/>
      <c r="CB9" s="6"/>
    </row>
    <row r="10" spans="1:92" s="1" customFormat="1" ht="15.75">
      <c r="A10" s="68"/>
      <c r="B10" s="68"/>
      <c r="C10" s="68"/>
      <c r="D10" s="68"/>
      <c r="E10" s="68"/>
      <c r="F10" s="68"/>
      <c r="G10" s="71" t="s">
        <v>2</v>
      </c>
      <c r="H10" s="102">
        <v>0.4166666666666667</v>
      </c>
      <c r="I10" s="102"/>
      <c r="J10" s="102"/>
      <c r="K10" s="102"/>
      <c r="L10" s="102"/>
      <c r="M10" s="72" t="s">
        <v>3</v>
      </c>
      <c r="N10" s="68"/>
      <c r="O10" s="68"/>
      <c r="P10" s="68"/>
      <c r="Q10" s="68"/>
      <c r="R10" s="68"/>
      <c r="S10" s="68"/>
      <c r="T10" s="71" t="s">
        <v>4</v>
      </c>
      <c r="U10" s="100">
        <v>1</v>
      </c>
      <c r="V10" s="100"/>
      <c r="W10" s="73" t="s">
        <v>28</v>
      </c>
      <c r="X10" s="84">
        <v>0.005555555555555556</v>
      </c>
      <c r="Y10" s="84"/>
      <c r="Z10" s="84"/>
      <c r="AA10" s="84"/>
      <c r="AB10" s="84"/>
      <c r="AC10" s="84"/>
      <c r="AD10" s="84"/>
      <c r="AE10" s="72" t="s">
        <v>5</v>
      </c>
      <c r="AF10" s="68"/>
      <c r="AG10" s="68"/>
      <c r="AH10" s="68"/>
      <c r="AI10" s="68"/>
      <c r="AJ10" s="68"/>
      <c r="AK10" s="71" t="s">
        <v>6</v>
      </c>
      <c r="AL10" s="101">
        <v>0.0006944444444444445</v>
      </c>
      <c r="AM10" s="101"/>
      <c r="AN10" s="101"/>
      <c r="AO10" s="101"/>
      <c r="AP10" s="101"/>
      <c r="AQ10" s="72" t="s">
        <v>5</v>
      </c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39"/>
      <c r="BD10" s="39"/>
      <c r="BE10" s="40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40"/>
      <c r="BU10" s="41"/>
      <c r="BV10" s="6"/>
      <c r="BW10" s="6"/>
      <c r="BX10" s="6"/>
      <c r="BY10" s="6"/>
      <c r="BZ10" s="6"/>
      <c r="CA10" s="6"/>
      <c r="CB10" s="6"/>
      <c r="CN10" s="76"/>
    </row>
    <row r="11" spans="1:72" ht="9" customHeight="1">
      <c r="A11" s="74"/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4"/>
      <c r="AV11" s="74"/>
      <c r="AW11" s="74"/>
      <c r="AX11" s="74"/>
      <c r="AY11" s="74"/>
      <c r="AZ11" s="74"/>
      <c r="BA11" s="74"/>
      <c r="BB11" s="74"/>
      <c r="BE11" s="42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42"/>
    </row>
    <row r="12" spans="1:72" ht="6" customHeight="1">
      <c r="A12" s="74"/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E12" s="42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42"/>
    </row>
    <row r="13" spans="2:72" ht="12.75">
      <c r="B13" s="43" t="s">
        <v>7</v>
      </c>
      <c r="BE13" s="42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42"/>
    </row>
    <row r="14" spans="57:72" ht="6" customHeight="1" thickBot="1">
      <c r="BE14" s="42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42"/>
    </row>
    <row r="15" spans="15:72" ht="16.5" thickBot="1">
      <c r="O15" s="88" t="s">
        <v>33</v>
      </c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89"/>
      <c r="AK15" s="89"/>
      <c r="AL15" s="89"/>
      <c r="AM15" s="89"/>
      <c r="AN15" s="89"/>
      <c r="AO15" s="90"/>
      <c r="BE15" s="42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42"/>
    </row>
    <row r="16" spans="15:101" ht="15">
      <c r="O16" s="91" t="s">
        <v>8</v>
      </c>
      <c r="P16" s="92"/>
      <c r="Q16" s="86" t="s">
        <v>34</v>
      </c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86"/>
      <c r="AK16" s="86"/>
      <c r="AL16" s="86"/>
      <c r="AM16" s="86"/>
      <c r="AN16" s="86"/>
      <c r="AO16" s="87"/>
      <c r="BE16" s="42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42"/>
      <c r="CW16" s="77"/>
    </row>
    <row r="17" spans="15:72" ht="15">
      <c r="O17" s="91" t="s">
        <v>9</v>
      </c>
      <c r="P17" s="92"/>
      <c r="Q17" s="86" t="s">
        <v>35</v>
      </c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86"/>
      <c r="AN17" s="86"/>
      <c r="AO17" s="87"/>
      <c r="BE17" s="42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42"/>
    </row>
    <row r="18" spans="15:72" ht="15">
      <c r="O18" s="91" t="s">
        <v>10</v>
      </c>
      <c r="P18" s="92"/>
      <c r="Q18" s="86" t="s">
        <v>36</v>
      </c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86"/>
      <c r="AF18" s="86"/>
      <c r="AG18" s="86"/>
      <c r="AH18" s="86"/>
      <c r="AI18" s="86"/>
      <c r="AJ18" s="86"/>
      <c r="AK18" s="86"/>
      <c r="AL18" s="86"/>
      <c r="AM18" s="86"/>
      <c r="AN18" s="86"/>
      <c r="AO18" s="87"/>
      <c r="BE18" s="42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42"/>
    </row>
    <row r="19" spans="15:72" ht="15">
      <c r="O19" s="91" t="s">
        <v>11</v>
      </c>
      <c r="P19" s="92"/>
      <c r="Q19" s="86" t="s">
        <v>37</v>
      </c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86"/>
      <c r="AO19" s="87"/>
      <c r="BE19" s="42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42"/>
    </row>
    <row r="20" spans="15:72" ht="15">
      <c r="O20" s="91" t="s">
        <v>12</v>
      </c>
      <c r="P20" s="92"/>
      <c r="Q20" s="86" t="s">
        <v>38</v>
      </c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86"/>
      <c r="AC20" s="86"/>
      <c r="AD20" s="86"/>
      <c r="AE20" s="86"/>
      <c r="AF20" s="86"/>
      <c r="AG20" s="86"/>
      <c r="AH20" s="86"/>
      <c r="AI20" s="86"/>
      <c r="AJ20" s="86"/>
      <c r="AK20" s="86"/>
      <c r="AL20" s="86"/>
      <c r="AM20" s="86"/>
      <c r="AN20" s="86"/>
      <c r="AO20" s="87"/>
      <c r="BE20" s="42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42"/>
    </row>
    <row r="21" spans="15:41" ht="15.75" thickBot="1">
      <c r="O21" s="172" t="s">
        <v>23</v>
      </c>
      <c r="P21" s="173"/>
      <c r="Q21" s="174" t="s">
        <v>39</v>
      </c>
      <c r="R21" s="174"/>
      <c r="S21" s="174"/>
      <c r="T21" s="174"/>
      <c r="U21" s="174"/>
      <c r="V21" s="174"/>
      <c r="W21" s="174"/>
      <c r="X21" s="174"/>
      <c r="Y21" s="174"/>
      <c r="Z21" s="174"/>
      <c r="AA21" s="174"/>
      <c r="AB21" s="174"/>
      <c r="AC21" s="174"/>
      <c r="AD21" s="174"/>
      <c r="AE21" s="174"/>
      <c r="AF21" s="174"/>
      <c r="AG21" s="174"/>
      <c r="AH21" s="174"/>
      <c r="AI21" s="174"/>
      <c r="AJ21" s="174"/>
      <c r="AK21" s="174"/>
      <c r="AL21" s="174"/>
      <c r="AM21" s="174"/>
      <c r="AN21" s="174"/>
      <c r="AO21" s="175"/>
    </row>
    <row r="22" spans="15:41" ht="15">
      <c r="O22" s="44"/>
      <c r="P22" s="44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</row>
    <row r="23" spans="2:72" ht="12.75">
      <c r="B23" s="43" t="s">
        <v>24</v>
      </c>
      <c r="BE23" s="42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42"/>
    </row>
    <row r="24" spans="57:72" ht="6" customHeight="1" thickBot="1">
      <c r="BE24" s="42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42"/>
    </row>
    <row r="25" spans="1:80" s="2" customFormat="1" ht="16.5" customHeight="1" thickBot="1">
      <c r="A25" s="46"/>
      <c r="B25" s="108" t="s">
        <v>13</v>
      </c>
      <c r="C25" s="109"/>
      <c r="D25" s="112" t="s">
        <v>14</v>
      </c>
      <c r="E25" s="113"/>
      <c r="F25" s="113"/>
      <c r="G25" s="113"/>
      <c r="H25" s="114"/>
      <c r="I25" s="112" t="s">
        <v>15</v>
      </c>
      <c r="J25" s="113"/>
      <c r="K25" s="113"/>
      <c r="L25" s="113"/>
      <c r="M25" s="113"/>
      <c r="N25" s="113"/>
      <c r="O25" s="113"/>
      <c r="P25" s="113"/>
      <c r="Q25" s="113"/>
      <c r="R25" s="113"/>
      <c r="S25" s="113"/>
      <c r="T25" s="113"/>
      <c r="U25" s="113"/>
      <c r="V25" s="113"/>
      <c r="W25" s="113"/>
      <c r="X25" s="113"/>
      <c r="Y25" s="113"/>
      <c r="Z25" s="113"/>
      <c r="AA25" s="113"/>
      <c r="AB25" s="113"/>
      <c r="AC25" s="113"/>
      <c r="AD25" s="113"/>
      <c r="AE25" s="113"/>
      <c r="AF25" s="113"/>
      <c r="AG25" s="113"/>
      <c r="AH25" s="113"/>
      <c r="AI25" s="113"/>
      <c r="AJ25" s="113"/>
      <c r="AK25" s="113"/>
      <c r="AL25" s="113"/>
      <c r="AM25" s="113"/>
      <c r="AN25" s="113"/>
      <c r="AO25" s="113"/>
      <c r="AP25" s="113"/>
      <c r="AQ25" s="113"/>
      <c r="AR25" s="113"/>
      <c r="AS25" s="113"/>
      <c r="AT25" s="113"/>
      <c r="AU25" s="113"/>
      <c r="AV25" s="114"/>
      <c r="AW25" s="112" t="s">
        <v>18</v>
      </c>
      <c r="AX25" s="113"/>
      <c r="AY25" s="113"/>
      <c r="AZ25" s="113"/>
      <c r="BA25" s="114"/>
      <c r="BB25" s="110"/>
      <c r="BC25" s="111"/>
      <c r="BD25" s="46"/>
      <c r="BE25" s="47"/>
      <c r="BF25" s="9" t="s">
        <v>22</v>
      </c>
      <c r="BG25" s="10"/>
      <c r="BH25" s="1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48"/>
      <c r="BU25" s="49"/>
      <c r="BV25" s="7"/>
      <c r="BW25" s="7"/>
      <c r="BX25" s="7"/>
      <c r="BY25" s="7"/>
      <c r="BZ25" s="7"/>
      <c r="CA25" s="7"/>
      <c r="CB25" s="7"/>
    </row>
    <row r="26" spans="1:80" s="3" customFormat="1" ht="18" customHeight="1">
      <c r="A26" s="50"/>
      <c r="B26" s="103">
        <v>1</v>
      </c>
      <c r="C26" s="104"/>
      <c r="D26" s="105">
        <f>$H$10</f>
        <v>0.4166666666666667</v>
      </c>
      <c r="E26" s="106"/>
      <c r="F26" s="106"/>
      <c r="G26" s="106"/>
      <c r="H26" s="107"/>
      <c r="I26" s="85" t="str">
        <f>$Q$16</f>
        <v>TSV Heiligenstedten</v>
      </c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51" t="s">
        <v>17</v>
      </c>
      <c r="AC26" s="85" t="str">
        <f>$Q$17</f>
        <v>ETSV Fortuna Glückstadt</v>
      </c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5"/>
      <c r="AT26" s="85"/>
      <c r="AU26" s="85"/>
      <c r="AV26" s="85"/>
      <c r="AW26" s="117">
        <v>3</v>
      </c>
      <c r="AX26" s="118"/>
      <c r="AY26" s="51" t="s">
        <v>16</v>
      </c>
      <c r="AZ26" s="118">
        <v>1</v>
      </c>
      <c r="BA26" s="119"/>
      <c r="BB26" s="115"/>
      <c r="BC26" s="116"/>
      <c r="BD26" s="50"/>
      <c r="BE26" s="48"/>
      <c r="BF26" s="11">
        <f>IF(ISBLANK(AW26),"0",IF(AW26&gt;AZ26,3,IF(AW26=AZ26,1,0)))</f>
        <v>3</v>
      </c>
      <c r="BG26" s="11" t="s">
        <v>16</v>
      </c>
      <c r="BH26" s="11">
        <f>IF(ISBLANK(AZ26),"0",IF(AZ26&gt;AW26,3,IF(AZ26=AW26,1,0)))</f>
        <v>0</v>
      </c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48"/>
      <c r="BU26" s="49"/>
      <c r="BV26" s="7"/>
      <c r="BW26" s="7"/>
      <c r="BX26" s="7"/>
      <c r="BY26" s="7"/>
      <c r="BZ26" s="7"/>
      <c r="CA26" s="7"/>
      <c r="CB26" s="7"/>
    </row>
    <row r="27" spans="1:80" s="2" customFormat="1" ht="18" customHeight="1">
      <c r="A27" s="46"/>
      <c r="B27" s="93">
        <v>2</v>
      </c>
      <c r="C27" s="94"/>
      <c r="D27" s="95">
        <f>D26+$U$10*$X$10+$AL$10</f>
        <v>0.42291666666666666</v>
      </c>
      <c r="E27" s="96"/>
      <c r="F27" s="96"/>
      <c r="G27" s="96"/>
      <c r="H27" s="97"/>
      <c r="I27" s="137" t="str">
        <f>$Q$18</f>
        <v>SG Breitenburg</v>
      </c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52" t="s">
        <v>17</v>
      </c>
      <c r="AC27" s="137" t="str">
        <f>$Q$19</f>
        <v>SV Heiligenstedtenerkamp</v>
      </c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  <c r="AR27" s="137"/>
      <c r="AS27" s="137"/>
      <c r="AT27" s="137"/>
      <c r="AU27" s="137"/>
      <c r="AV27" s="137"/>
      <c r="AW27" s="78">
        <v>0</v>
      </c>
      <c r="AX27" s="79"/>
      <c r="AY27" s="52" t="s">
        <v>16</v>
      </c>
      <c r="AZ27" s="79">
        <v>0</v>
      </c>
      <c r="BA27" s="80"/>
      <c r="BB27" s="81"/>
      <c r="BC27" s="82"/>
      <c r="BD27" s="46"/>
      <c r="BE27" s="48"/>
      <c r="BF27" s="11">
        <f aca="true" t="shared" si="0" ref="BF27:BF40">IF(ISBLANK(AW27),"0",IF(AW27&gt;AZ27,3,IF(AW27=AZ27,1,0)))</f>
        <v>1</v>
      </c>
      <c r="BG27" s="11" t="s">
        <v>16</v>
      </c>
      <c r="BH27" s="11">
        <f aca="true" t="shared" si="1" ref="BH27:BH40">IF(ISBLANK(AZ27),"0",IF(AZ27&gt;AW27,3,IF(AZ27=AW27,1,0)))</f>
        <v>1</v>
      </c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48"/>
      <c r="BU27" s="49"/>
      <c r="BV27" s="7"/>
      <c r="BW27" s="7"/>
      <c r="BX27" s="7"/>
      <c r="BY27" s="7"/>
      <c r="BZ27" s="7"/>
      <c r="CA27" s="7"/>
      <c r="CB27" s="7"/>
    </row>
    <row r="28" spans="1:80" s="2" customFormat="1" ht="18" customHeight="1" thickBot="1">
      <c r="A28" s="46"/>
      <c r="B28" s="120">
        <v>3</v>
      </c>
      <c r="C28" s="121"/>
      <c r="D28" s="122">
        <f aca="true" t="shared" si="2" ref="D28:D40">D27+$U$10*$X$10+$AL$10</f>
        <v>0.42916666666666664</v>
      </c>
      <c r="E28" s="123"/>
      <c r="F28" s="123"/>
      <c r="G28" s="123"/>
      <c r="H28" s="124"/>
      <c r="I28" s="138" t="str">
        <f>$Q$20</f>
        <v>TSV Wacken</v>
      </c>
      <c r="J28" s="138"/>
      <c r="K28" s="138"/>
      <c r="L28" s="138"/>
      <c r="M28" s="138"/>
      <c r="N28" s="138"/>
      <c r="O28" s="138"/>
      <c r="P28" s="138"/>
      <c r="Q28" s="138"/>
      <c r="R28" s="138"/>
      <c r="S28" s="138"/>
      <c r="T28" s="138"/>
      <c r="U28" s="138"/>
      <c r="V28" s="138"/>
      <c r="W28" s="138"/>
      <c r="X28" s="138"/>
      <c r="Y28" s="138"/>
      <c r="Z28" s="138"/>
      <c r="AA28" s="138"/>
      <c r="AB28" s="61" t="s">
        <v>17</v>
      </c>
      <c r="AC28" s="138" t="str">
        <f>$Q$21</f>
        <v>SV Alemannia Wilster</v>
      </c>
      <c r="AD28" s="138"/>
      <c r="AE28" s="138"/>
      <c r="AF28" s="138"/>
      <c r="AG28" s="138"/>
      <c r="AH28" s="138"/>
      <c r="AI28" s="138"/>
      <c r="AJ28" s="138"/>
      <c r="AK28" s="138"/>
      <c r="AL28" s="138"/>
      <c r="AM28" s="138"/>
      <c r="AN28" s="138"/>
      <c r="AO28" s="138"/>
      <c r="AP28" s="138"/>
      <c r="AQ28" s="138"/>
      <c r="AR28" s="138"/>
      <c r="AS28" s="138"/>
      <c r="AT28" s="138"/>
      <c r="AU28" s="138"/>
      <c r="AV28" s="138"/>
      <c r="AW28" s="131">
        <v>0</v>
      </c>
      <c r="AX28" s="132"/>
      <c r="AY28" s="61" t="s">
        <v>16</v>
      </c>
      <c r="AZ28" s="132">
        <v>1</v>
      </c>
      <c r="BA28" s="133"/>
      <c r="BB28" s="125"/>
      <c r="BC28" s="126"/>
      <c r="BD28" s="46"/>
      <c r="BE28" s="48"/>
      <c r="BF28" s="11">
        <f t="shared" si="0"/>
        <v>0</v>
      </c>
      <c r="BG28" s="11" t="s">
        <v>16</v>
      </c>
      <c r="BH28" s="11">
        <f t="shared" si="1"/>
        <v>3</v>
      </c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48"/>
      <c r="BU28" s="49"/>
      <c r="BV28" s="7"/>
      <c r="BW28" s="7"/>
      <c r="BX28" s="7"/>
      <c r="BY28" s="7"/>
      <c r="BZ28" s="7"/>
      <c r="CA28" s="7"/>
      <c r="CB28" s="7"/>
    </row>
    <row r="29" spans="1:80" s="2" customFormat="1" ht="18" customHeight="1">
      <c r="A29" s="46"/>
      <c r="B29" s="103">
        <v>4</v>
      </c>
      <c r="C29" s="104"/>
      <c r="D29" s="134">
        <f t="shared" si="2"/>
        <v>0.4354166666666666</v>
      </c>
      <c r="E29" s="135"/>
      <c r="F29" s="135"/>
      <c r="G29" s="135"/>
      <c r="H29" s="136"/>
      <c r="I29" s="85" t="str">
        <f>$Q$16</f>
        <v>TSV Heiligenstedten</v>
      </c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51" t="s">
        <v>17</v>
      </c>
      <c r="AC29" s="85" t="str">
        <f>$Q$18</f>
        <v>SG Breitenburg</v>
      </c>
      <c r="AD29" s="85"/>
      <c r="AE29" s="85"/>
      <c r="AF29" s="85"/>
      <c r="AG29" s="85"/>
      <c r="AH29" s="85"/>
      <c r="AI29" s="85"/>
      <c r="AJ29" s="85"/>
      <c r="AK29" s="85"/>
      <c r="AL29" s="85"/>
      <c r="AM29" s="85"/>
      <c r="AN29" s="85"/>
      <c r="AO29" s="85"/>
      <c r="AP29" s="85"/>
      <c r="AQ29" s="85"/>
      <c r="AR29" s="85"/>
      <c r="AS29" s="85"/>
      <c r="AT29" s="85"/>
      <c r="AU29" s="85"/>
      <c r="AV29" s="85"/>
      <c r="AW29" s="117">
        <v>0</v>
      </c>
      <c r="AX29" s="118"/>
      <c r="AY29" s="51" t="s">
        <v>16</v>
      </c>
      <c r="AZ29" s="118">
        <v>0</v>
      </c>
      <c r="BA29" s="119"/>
      <c r="BB29" s="115"/>
      <c r="BC29" s="116"/>
      <c r="BD29" s="46"/>
      <c r="BE29" s="48"/>
      <c r="BF29" s="11">
        <f t="shared" si="0"/>
        <v>1</v>
      </c>
      <c r="BG29" s="11" t="s">
        <v>16</v>
      </c>
      <c r="BH29" s="11">
        <f t="shared" si="1"/>
        <v>1</v>
      </c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48"/>
      <c r="BU29" s="49"/>
      <c r="BV29" s="7"/>
      <c r="BW29" s="7"/>
      <c r="BX29" s="7"/>
      <c r="BY29" s="7"/>
      <c r="BZ29" s="7"/>
      <c r="CA29" s="7"/>
      <c r="CB29" s="7"/>
    </row>
    <row r="30" spans="1:80" s="2" customFormat="1" ht="18" customHeight="1">
      <c r="A30" s="46"/>
      <c r="B30" s="93">
        <v>5</v>
      </c>
      <c r="C30" s="94"/>
      <c r="D30" s="95">
        <f t="shared" si="2"/>
        <v>0.4416666666666666</v>
      </c>
      <c r="E30" s="96"/>
      <c r="F30" s="96"/>
      <c r="G30" s="96"/>
      <c r="H30" s="97"/>
      <c r="I30" s="137" t="str">
        <f>$Q$17</f>
        <v>ETSV Fortuna Glückstadt</v>
      </c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52" t="s">
        <v>17</v>
      </c>
      <c r="AC30" s="137" t="str">
        <f>$Q$20</f>
        <v>TSV Wacken</v>
      </c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137"/>
      <c r="AO30" s="137"/>
      <c r="AP30" s="137"/>
      <c r="AQ30" s="137"/>
      <c r="AR30" s="137"/>
      <c r="AS30" s="137"/>
      <c r="AT30" s="137"/>
      <c r="AU30" s="137"/>
      <c r="AV30" s="137"/>
      <c r="AW30" s="78">
        <v>1</v>
      </c>
      <c r="AX30" s="79"/>
      <c r="AY30" s="52" t="s">
        <v>16</v>
      </c>
      <c r="AZ30" s="79">
        <v>0</v>
      </c>
      <c r="BA30" s="80"/>
      <c r="BB30" s="81"/>
      <c r="BC30" s="82"/>
      <c r="BD30" s="46"/>
      <c r="BE30" s="48"/>
      <c r="BF30" s="11">
        <f t="shared" si="0"/>
        <v>3</v>
      </c>
      <c r="BG30" s="11" t="s">
        <v>16</v>
      </c>
      <c r="BH30" s="11">
        <f t="shared" si="1"/>
        <v>0</v>
      </c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48"/>
      <c r="BU30" s="49"/>
      <c r="BV30" s="7"/>
      <c r="BW30" s="7"/>
      <c r="BX30" s="7"/>
      <c r="BY30" s="7"/>
      <c r="BZ30" s="7"/>
      <c r="CA30" s="7"/>
      <c r="CB30" s="7"/>
    </row>
    <row r="31" spans="1:80" s="2" customFormat="1" ht="18" customHeight="1" thickBot="1">
      <c r="A31" s="46"/>
      <c r="B31" s="120">
        <v>6</v>
      </c>
      <c r="C31" s="121"/>
      <c r="D31" s="122">
        <f t="shared" si="2"/>
        <v>0.4479166666666666</v>
      </c>
      <c r="E31" s="123"/>
      <c r="F31" s="123"/>
      <c r="G31" s="123"/>
      <c r="H31" s="124"/>
      <c r="I31" s="138" t="str">
        <f>$Q$19</f>
        <v>SV Heiligenstedtenerkamp</v>
      </c>
      <c r="J31" s="138"/>
      <c r="K31" s="138"/>
      <c r="L31" s="138"/>
      <c r="M31" s="138"/>
      <c r="N31" s="138"/>
      <c r="O31" s="138"/>
      <c r="P31" s="138"/>
      <c r="Q31" s="138"/>
      <c r="R31" s="138"/>
      <c r="S31" s="138"/>
      <c r="T31" s="138"/>
      <c r="U31" s="138"/>
      <c r="V31" s="138"/>
      <c r="W31" s="138"/>
      <c r="X31" s="138"/>
      <c r="Y31" s="138"/>
      <c r="Z31" s="138"/>
      <c r="AA31" s="138"/>
      <c r="AB31" s="61" t="s">
        <v>17</v>
      </c>
      <c r="AC31" s="138" t="str">
        <f>$Q$21</f>
        <v>SV Alemannia Wilster</v>
      </c>
      <c r="AD31" s="138"/>
      <c r="AE31" s="138"/>
      <c r="AF31" s="138"/>
      <c r="AG31" s="138"/>
      <c r="AH31" s="138"/>
      <c r="AI31" s="138"/>
      <c r="AJ31" s="138"/>
      <c r="AK31" s="138"/>
      <c r="AL31" s="138"/>
      <c r="AM31" s="138"/>
      <c r="AN31" s="138"/>
      <c r="AO31" s="138"/>
      <c r="AP31" s="138"/>
      <c r="AQ31" s="138"/>
      <c r="AR31" s="138"/>
      <c r="AS31" s="138"/>
      <c r="AT31" s="138"/>
      <c r="AU31" s="138"/>
      <c r="AV31" s="138"/>
      <c r="AW31" s="131">
        <v>0</v>
      </c>
      <c r="AX31" s="132"/>
      <c r="AY31" s="61" t="s">
        <v>16</v>
      </c>
      <c r="AZ31" s="132">
        <v>2</v>
      </c>
      <c r="BA31" s="133"/>
      <c r="BB31" s="125"/>
      <c r="BC31" s="126"/>
      <c r="BD31" s="46"/>
      <c r="BE31" s="48"/>
      <c r="BF31" s="11">
        <f t="shared" si="0"/>
        <v>0</v>
      </c>
      <c r="BG31" s="11" t="s">
        <v>16</v>
      </c>
      <c r="BH31" s="11">
        <f t="shared" si="1"/>
        <v>3</v>
      </c>
      <c r="BI31" s="20"/>
      <c r="BJ31" s="20"/>
      <c r="BK31" s="21"/>
      <c r="BL31" s="21"/>
      <c r="BM31" s="21"/>
      <c r="BN31" s="21"/>
      <c r="BO31" s="21"/>
      <c r="BP31" s="21"/>
      <c r="BQ31" s="21"/>
      <c r="BR31" s="21"/>
      <c r="BS31" s="21"/>
      <c r="BT31" s="48"/>
      <c r="BU31" s="49"/>
      <c r="BV31" s="7"/>
      <c r="BW31" s="7"/>
      <c r="BX31" s="7"/>
      <c r="BY31" s="7"/>
      <c r="BZ31" s="7"/>
      <c r="CA31" s="7"/>
      <c r="CB31" s="7"/>
    </row>
    <row r="32" spans="1:80" s="2" customFormat="1" ht="18" customHeight="1">
      <c r="A32" s="46"/>
      <c r="B32" s="103">
        <v>7</v>
      </c>
      <c r="C32" s="104"/>
      <c r="D32" s="134">
        <f t="shared" si="2"/>
        <v>0.45416666666666655</v>
      </c>
      <c r="E32" s="135"/>
      <c r="F32" s="135"/>
      <c r="G32" s="135"/>
      <c r="H32" s="136"/>
      <c r="I32" s="85" t="str">
        <f>$Q$20</f>
        <v>TSV Wacken</v>
      </c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51" t="s">
        <v>17</v>
      </c>
      <c r="AC32" s="85" t="str">
        <f>$Q$16</f>
        <v>TSV Heiligenstedten</v>
      </c>
      <c r="AD32" s="85"/>
      <c r="AE32" s="85"/>
      <c r="AF32" s="85"/>
      <c r="AG32" s="85"/>
      <c r="AH32" s="85"/>
      <c r="AI32" s="85"/>
      <c r="AJ32" s="85"/>
      <c r="AK32" s="85"/>
      <c r="AL32" s="85"/>
      <c r="AM32" s="85"/>
      <c r="AN32" s="85"/>
      <c r="AO32" s="85"/>
      <c r="AP32" s="85"/>
      <c r="AQ32" s="85"/>
      <c r="AR32" s="85"/>
      <c r="AS32" s="85"/>
      <c r="AT32" s="85"/>
      <c r="AU32" s="85"/>
      <c r="AV32" s="85"/>
      <c r="AW32" s="117">
        <v>0</v>
      </c>
      <c r="AX32" s="118"/>
      <c r="AY32" s="51" t="s">
        <v>16</v>
      </c>
      <c r="AZ32" s="118">
        <v>0</v>
      </c>
      <c r="BA32" s="119"/>
      <c r="BB32" s="115"/>
      <c r="BC32" s="116"/>
      <c r="BD32" s="46"/>
      <c r="BE32" s="48"/>
      <c r="BF32" s="11">
        <f t="shared" si="0"/>
        <v>1</v>
      </c>
      <c r="BG32" s="11" t="s">
        <v>16</v>
      </c>
      <c r="BH32" s="11">
        <f t="shared" si="1"/>
        <v>1</v>
      </c>
      <c r="BI32" s="20"/>
      <c r="BJ32" s="20"/>
      <c r="BK32" s="22"/>
      <c r="BL32" s="22"/>
      <c r="BM32" s="28" t="str">
        <f>$Q$16</f>
        <v>TSV Heiligenstedten</v>
      </c>
      <c r="BN32" s="24">
        <f>COUNT($AW$26,$AW$29,$AZ$32,$AW$35,$AZ$38)</f>
        <v>5</v>
      </c>
      <c r="BO32" s="24">
        <f>SUM($BF$26+$BF$29+$BH$32+$BF$35+$BH$38)</f>
        <v>8</v>
      </c>
      <c r="BP32" s="24">
        <f>SUM($AW$26+$AW$29+$AZ$32+$AW$35+$AZ$38)</f>
        <v>6</v>
      </c>
      <c r="BQ32" s="25" t="s">
        <v>16</v>
      </c>
      <c r="BR32" s="24">
        <f>SUM($AZ$26+$AZ$29+$AW$32+$AZ$35+$AW$38)</f>
        <v>2</v>
      </c>
      <c r="BS32" s="29">
        <f>SUM(BP32-BR32)</f>
        <v>4</v>
      </c>
      <c r="BT32" s="47"/>
      <c r="BU32" s="49"/>
      <c r="BV32" s="7"/>
      <c r="BW32" s="7"/>
      <c r="BX32" s="7"/>
      <c r="BY32" s="7"/>
      <c r="BZ32" s="7"/>
      <c r="CA32" s="7"/>
      <c r="CB32" s="7"/>
    </row>
    <row r="33" spans="1:80" s="2" customFormat="1" ht="18" customHeight="1">
      <c r="A33" s="46"/>
      <c r="B33" s="93">
        <v>8</v>
      </c>
      <c r="C33" s="94"/>
      <c r="D33" s="95">
        <f t="shared" si="2"/>
        <v>0.46041666666666653</v>
      </c>
      <c r="E33" s="96"/>
      <c r="F33" s="96"/>
      <c r="G33" s="96"/>
      <c r="H33" s="97"/>
      <c r="I33" s="137" t="str">
        <f>$Q$17</f>
        <v>ETSV Fortuna Glückstadt</v>
      </c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52" t="s">
        <v>17</v>
      </c>
      <c r="AC33" s="137" t="str">
        <f>$Q$19</f>
        <v>SV Heiligenstedtenerkamp</v>
      </c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  <c r="AW33" s="78">
        <v>2</v>
      </c>
      <c r="AX33" s="79"/>
      <c r="AY33" s="52" t="s">
        <v>16</v>
      </c>
      <c r="AZ33" s="79">
        <v>2</v>
      </c>
      <c r="BA33" s="80"/>
      <c r="BB33" s="81"/>
      <c r="BC33" s="82"/>
      <c r="BD33" s="46"/>
      <c r="BE33" s="47"/>
      <c r="BF33" s="12">
        <f t="shared" si="0"/>
        <v>1</v>
      </c>
      <c r="BG33" s="12" t="s">
        <v>16</v>
      </c>
      <c r="BH33" s="12">
        <f t="shared" si="1"/>
        <v>1</v>
      </c>
      <c r="BI33" s="27"/>
      <c r="BJ33" s="27"/>
      <c r="BK33" s="22"/>
      <c r="BL33" s="22"/>
      <c r="BM33" s="23" t="str">
        <f>$Q$17</f>
        <v>ETSV Fortuna Glückstadt</v>
      </c>
      <c r="BN33" s="24">
        <f>COUNT($AZ$26,$AW$30,$AW$33,$AZ$36,$AW$39)</f>
        <v>5</v>
      </c>
      <c r="BO33" s="24">
        <f>SUM($BH$26+$BF$30+$BF$33+$BH$36+$BF$39)</f>
        <v>8</v>
      </c>
      <c r="BP33" s="24">
        <f>SUM($AZ$26+$AW$30+$AW$33+$AZ$36+$AW$39)</f>
        <v>5</v>
      </c>
      <c r="BQ33" s="25" t="s">
        <v>16</v>
      </c>
      <c r="BR33" s="24">
        <f>SUM($AW$26+$AZ$30+$AZ$33+$AW$36+$AZ$39)</f>
        <v>5</v>
      </c>
      <c r="BS33" s="26">
        <f>SUM(BP33-BR33)</f>
        <v>0</v>
      </c>
      <c r="BT33" s="47"/>
      <c r="BU33" s="49"/>
      <c r="BV33" s="7"/>
      <c r="BW33" s="7"/>
      <c r="BX33" s="7"/>
      <c r="BY33" s="7"/>
      <c r="BZ33" s="7"/>
      <c r="CA33" s="7"/>
      <c r="CB33" s="7"/>
    </row>
    <row r="34" spans="1:80" s="2" customFormat="1" ht="18" customHeight="1" thickBot="1">
      <c r="A34" s="46"/>
      <c r="B34" s="120">
        <v>9</v>
      </c>
      <c r="C34" s="121"/>
      <c r="D34" s="122">
        <f t="shared" si="2"/>
        <v>0.4666666666666665</v>
      </c>
      <c r="E34" s="123"/>
      <c r="F34" s="123"/>
      <c r="G34" s="123"/>
      <c r="H34" s="124"/>
      <c r="I34" s="139" t="str">
        <f>$Q$21</f>
        <v>SV Alemannia Wilster</v>
      </c>
      <c r="J34" s="139"/>
      <c r="K34" s="139"/>
      <c r="L34" s="139"/>
      <c r="M34" s="139"/>
      <c r="N34" s="139"/>
      <c r="O34" s="139"/>
      <c r="P34" s="139"/>
      <c r="Q34" s="139"/>
      <c r="R34" s="139"/>
      <c r="S34" s="139"/>
      <c r="T34" s="139"/>
      <c r="U34" s="139"/>
      <c r="V34" s="139"/>
      <c r="W34" s="139"/>
      <c r="X34" s="139"/>
      <c r="Y34" s="139"/>
      <c r="Z34" s="139"/>
      <c r="AA34" s="139"/>
      <c r="AB34" s="61" t="s">
        <v>17</v>
      </c>
      <c r="AC34" s="138" t="str">
        <f>$Q$18</f>
        <v>SG Breitenburg</v>
      </c>
      <c r="AD34" s="138"/>
      <c r="AE34" s="138"/>
      <c r="AF34" s="138"/>
      <c r="AG34" s="138"/>
      <c r="AH34" s="138"/>
      <c r="AI34" s="138"/>
      <c r="AJ34" s="138"/>
      <c r="AK34" s="138"/>
      <c r="AL34" s="138"/>
      <c r="AM34" s="138"/>
      <c r="AN34" s="138"/>
      <c r="AO34" s="138"/>
      <c r="AP34" s="138"/>
      <c r="AQ34" s="138"/>
      <c r="AR34" s="138"/>
      <c r="AS34" s="138"/>
      <c r="AT34" s="138"/>
      <c r="AU34" s="138"/>
      <c r="AV34" s="138"/>
      <c r="AW34" s="131">
        <v>0</v>
      </c>
      <c r="AX34" s="132"/>
      <c r="AY34" s="61" t="s">
        <v>16</v>
      </c>
      <c r="AZ34" s="132">
        <v>0</v>
      </c>
      <c r="BA34" s="133"/>
      <c r="BB34" s="125"/>
      <c r="BC34" s="126"/>
      <c r="BD34" s="46"/>
      <c r="BE34" s="47"/>
      <c r="BF34" s="12">
        <f t="shared" si="0"/>
        <v>1</v>
      </c>
      <c r="BG34" s="12" t="s">
        <v>16</v>
      </c>
      <c r="BH34" s="12">
        <f t="shared" si="1"/>
        <v>1</v>
      </c>
      <c r="BI34" s="27"/>
      <c r="BJ34" s="27"/>
      <c r="BK34" s="22"/>
      <c r="BL34" s="22"/>
      <c r="BM34" s="28" t="str">
        <f>$Q$21</f>
        <v>SV Alemannia Wilster</v>
      </c>
      <c r="BN34" s="24">
        <f>COUNT($AZ$28,$AZ$31,$AW$34,$AW$36,$AW$38)</f>
        <v>5</v>
      </c>
      <c r="BO34" s="24">
        <f>SUM($BH$28+$BH$31+$BF$34+$BF$36+$BF$38)</f>
        <v>7</v>
      </c>
      <c r="BP34" s="24">
        <f>SUM($AZ$28+$AZ$31+$AW$34+$AW$36+$AW$38)</f>
        <v>3</v>
      </c>
      <c r="BQ34" s="25" t="s">
        <v>16</v>
      </c>
      <c r="BR34" s="24">
        <f>SUM($AW$28+$AW$31+$AZ$34+$AZ$36+$AZ$38)</f>
        <v>4</v>
      </c>
      <c r="BS34" s="29">
        <f>SUM(BP34-BR34)</f>
        <v>-1</v>
      </c>
      <c r="BT34" s="47"/>
      <c r="BU34" s="49"/>
      <c r="BV34" s="7"/>
      <c r="BW34" s="7"/>
      <c r="BX34" s="7"/>
      <c r="BY34" s="7"/>
      <c r="BZ34" s="7"/>
      <c r="CA34" s="7"/>
      <c r="CB34" s="7"/>
    </row>
    <row r="35" spans="1:80" s="2" customFormat="1" ht="18" customHeight="1">
      <c r="A35" s="46"/>
      <c r="B35" s="103">
        <v>10</v>
      </c>
      <c r="C35" s="104"/>
      <c r="D35" s="134">
        <f t="shared" si="2"/>
        <v>0.4729166666666665</v>
      </c>
      <c r="E35" s="135"/>
      <c r="F35" s="135"/>
      <c r="G35" s="135"/>
      <c r="H35" s="136"/>
      <c r="I35" s="85" t="str">
        <f>$Q$16</f>
        <v>TSV Heiligenstedten</v>
      </c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51" t="s">
        <v>17</v>
      </c>
      <c r="AC35" s="85" t="str">
        <f>$Q$19</f>
        <v>SV Heiligenstedtenerkamp</v>
      </c>
      <c r="AD35" s="85"/>
      <c r="AE35" s="85"/>
      <c r="AF35" s="85"/>
      <c r="AG35" s="85"/>
      <c r="AH35" s="85"/>
      <c r="AI35" s="85"/>
      <c r="AJ35" s="85"/>
      <c r="AK35" s="85"/>
      <c r="AL35" s="85"/>
      <c r="AM35" s="85"/>
      <c r="AN35" s="85"/>
      <c r="AO35" s="85"/>
      <c r="AP35" s="85"/>
      <c r="AQ35" s="85"/>
      <c r="AR35" s="85"/>
      <c r="AS35" s="85"/>
      <c r="AT35" s="85"/>
      <c r="AU35" s="85"/>
      <c r="AV35" s="85"/>
      <c r="AW35" s="117">
        <v>0</v>
      </c>
      <c r="AX35" s="118"/>
      <c r="AY35" s="51" t="s">
        <v>16</v>
      </c>
      <c r="AZ35" s="118">
        <v>1</v>
      </c>
      <c r="BA35" s="119"/>
      <c r="BB35" s="115"/>
      <c r="BC35" s="116"/>
      <c r="BD35" s="46"/>
      <c r="BE35" s="47"/>
      <c r="BF35" s="12">
        <f t="shared" si="0"/>
        <v>0</v>
      </c>
      <c r="BG35" s="12" t="s">
        <v>16</v>
      </c>
      <c r="BH35" s="12">
        <f t="shared" si="1"/>
        <v>3</v>
      </c>
      <c r="BI35" s="27"/>
      <c r="BJ35" s="27"/>
      <c r="BK35" s="22"/>
      <c r="BL35" s="22"/>
      <c r="BM35" s="28" t="str">
        <f>$Q$18</f>
        <v>SG Breitenburg</v>
      </c>
      <c r="BN35" s="24">
        <f>COUNT($AW$27,$AZ$29,$AZ$34,$AW$37,$AZ$39)</f>
        <v>5</v>
      </c>
      <c r="BO35" s="24">
        <f>SUM($BF$27+$BH$29+$BH$34+$BF$37+$BH$39)</f>
        <v>5</v>
      </c>
      <c r="BP35" s="24">
        <f>SUM($AW$27+$AZ$29+$AZ$34+$AW$37+$AZ$39)</f>
        <v>0</v>
      </c>
      <c r="BQ35" s="25" t="s">
        <v>16</v>
      </c>
      <c r="BR35" s="24">
        <f>SUM($AZ$27+$AW$29+$AW$34+$AZ$37+$AW$39)</f>
        <v>0</v>
      </c>
      <c r="BS35" s="29">
        <f>SUM(BP35-BR35)</f>
        <v>0</v>
      </c>
      <c r="BT35" s="47"/>
      <c r="BU35" s="49"/>
      <c r="BV35" s="7"/>
      <c r="BW35" s="7"/>
      <c r="BX35" s="7"/>
      <c r="BY35" s="7"/>
      <c r="BZ35" s="7"/>
      <c r="CA35" s="7"/>
      <c r="CB35" s="7"/>
    </row>
    <row r="36" spans="1:80" s="2" customFormat="1" ht="18" customHeight="1">
      <c r="A36" s="46"/>
      <c r="B36" s="93">
        <v>11</v>
      </c>
      <c r="C36" s="94"/>
      <c r="D36" s="95">
        <f t="shared" si="2"/>
        <v>0.47916666666666646</v>
      </c>
      <c r="E36" s="96"/>
      <c r="F36" s="96"/>
      <c r="G36" s="96"/>
      <c r="H36" s="97"/>
      <c r="I36" s="137" t="str">
        <f>$Q$21</f>
        <v>SV Alemannia Wilster</v>
      </c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52" t="s">
        <v>17</v>
      </c>
      <c r="AC36" s="137" t="str">
        <f>$Q$17</f>
        <v>ETSV Fortuna Glückstadt</v>
      </c>
      <c r="AD36" s="137"/>
      <c r="AE36" s="137"/>
      <c r="AF36" s="137"/>
      <c r="AG36" s="137"/>
      <c r="AH36" s="137"/>
      <c r="AI36" s="137"/>
      <c r="AJ36" s="137"/>
      <c r="AK36" s="137"/>
      <c r="AL36" s="137"/>
      <c r="AM36" s="137"/>
      <c r="AN36" s="137"/>
      <c r="AO36" s="137"/>
      <c r="AP36" s="137"/>
      <c r="AQ36" s="137"/>
      <c r="AR36" s="137"/>
      <c r="AS36" s="137"/>
      <c r="AT36" s="137"/>
      <c r="AU36" s="137"/>
      <c r="AV36" s="137"/>
      <c r="AW36" s="78">
        <v>0</v>
      </c>
      <c r="AX36" s="79"/>
      <c r="AY36" s="52" t="s">
        <v>16</v>
      </c>
      <c r="AZ36" s="79">
        <v>1</v>
      </c>
      <c r="BA36" s="80"/>
      <c r="BB36" s="81"/>
      <c r="BC36" s="82"/>
      <c r="BD36" s="46"/>
      <c r="BE36" s="47"/>
      <c r="BF36" s="12">
        <f t="shared" si="0"/>
        <v>0</v>
      </c>
      <c r="BG36" s="12" t="s">
        <v>16</v>
      </c>
      <c r="BH36" s="12">
        <f t="shared" si="1"/>
        <v>3</v>
      </c>
      <c r="BI36" s="27"/>
      <c r="BJ36" s="27"/>
      <c r="BK36" s="22"/>
      <c r="BL36" s="22"/>
      <c r="BM36" s="28" t="str">
        <f>$Q$20</f>
        <v>TSV Wacken</v>
      </c>
      <c r="BN36" s="24">
        <f>COUNT($AW$28,$AZ$30,$AW$32,$AZ$37,$AZ$40)</f>
        <v>5</v>
      </c>
      <c r="BO36" s="24">
        <f>SUM($BF$28+$BH$30+$BF$32+$BH$37+$BH$40)</f>
        <v>5</v>
      </c>
      <c r="BP36" s="24">
        <f>SUM($AW$28+$AZ$30+$AW$32+$AZ$37+$AZ$40)</f>
        <v>1</v>
      </c>
      <c r="BQ36" s="25" t="s">
        <v>16</v>
      </c>
      <c r="BR36" s="24">
        <f>SUM($AZ$28+$AW$30+$AZ$32+$AW$37+$AW$40)</f>
        <v>2</v>
      </c>
      <c r="BS36" s="29">
        <f>SUM(BP36-BR36)</f>
        <v>-1</v>
      </c>
      <c r="BT36" s="47"/>
      <c r="BU36" s="49"/>
      <c r="BV36" s="7"/>
      <c r="BW36" s="7"/>
      <c r="BX36" s="7"/>
      <c r="BY36" s="7"/>
      <c r="BZ36" s="7"/>
      <c r="CA36" s="7"/>
      <c r="CB36" s="7"/>
    </row>
    <row r="37" spans="1:80" s="2" customFormat="1" ht="18" customHeight="1" thickBot="1">
      <c r="A37" s="46"/>
      <c r="B37" s="120">
        <v>12</v>
      </c>
      <c r="C37" s="121"/>
      <c r="D37" s="122">
        <f t="shared" si="2"/>
        <v>0.48541666666666644</v>
      </c>
      <c r="E37" s="123"/>
      <c r="F37" s="123"/>
      <c r="G37" s="123"/>
      <c r="H37" s="124"/>
      <c r="I37" s="138" t="str">
        <f>$Q$18</f>
        <v>SG Breitenburg</v>
      </c>
      <c r="J37" s="138"/>
      <c r="K37" s="138"/>
      <c r="L37" s="138"/>
      <c r="M37" s="138"/>
      <c r="N37" s="138"/>
      <c r="O37" s="138"/>
      <c r="P37" s="138"/>
      <c r="Q37" s="138"/>
      <c r="R37" s="138"/>
      <c r="S37" s="138"/>
      <c r="T37" s="138"/>
      <c r="U37" s="138"/>
      <c r="V37" s="138"/>
      <c r="W37" s="138"/>
      <c r="X37" s="138"/>
      <c r="Y37" s="138"/>
      <c r="Z37" s="138"/>
      <c r="AA37" s="138"/>
      <c r="AB37" s="61" t="s">
        <v>17</v>
      </c>
      <c r="AC37" s="138" t="str">
        <f>$Q$20</f>
        <v>TSV Wacken</v>
      </c>
      <c r="AD37" s="138"/>
      <c r="AE37" s="138"/>
      <c r="AF37" s="138"/>
      <c r="AG37" s="138"/>
      <c r="AH37" s="138"/>
      <c r="AI37" s="138"/>
      <c r="AJ37" s="138"/>
      <c r="AK37" s="138"/>
      <c r="AL37" s="138"/>
      <c r="AM37" s="138"/>
      <c r="AN37" s="138"/>
      <c r="AO37" s="138"/>
      <c r="AP37" s="138"/>
      <c r="AQ37" s="138"/>
      <c r="AR37" s="138"/>
      <c r="AS37" s="138"/>
      <c r="AT37" s="138"/>
      <c r="AU37" s="138"/>
      <c r="AV37" s="138"/>
      <c r="AW37" s="131">
        <v>0</v>
      </c>
      <c r="AX37" s="132"/>
      <c r="AY37" s="61" t="s">
        <v>16</v>
      </c>
      <c r="AZ37" s="132">
        <v>0</v>
      </c>
      <c r="BA37" s="133"/>
      <c r="BB37" s="125"/>
      <c r="BC37" s="126"/>
      <c r="BD37" s="46"/>
      <c r="BE37" s="47"/>
      <c r="BF37" s="12">
        <f t="shared" si="0"/>
        <v>1</v>
      </c>
      <c r="BG37" s="12" t="s">
        <v>16</v>
      </c>
      <c r="BH37" s="12">
        <f t="shared" si="1"/>
        <v>1</v>
      </c>
      <c r="BI37" s="27"/>
      <c r="BJ37" s="27"/>
      <c r="BK37" s="27"/>
      <c r="BL37" s="27"/>
      <c r="BM37" s="28" t="str">
        <f>$Q$19</f>
        <v>SV Heiligenstedtenerkamp</v>
      </c>
      <c r="BN37" s="24">
        <f>COUNT($AZ$27,$AW$31,$AZ$33,$AZ$35,$AW$40)</f>
        <v>5</v>
      </c>
      <c r="BO37" s="24">
        <f>SUM($BH$27+$BF$31+$BH$33+$BH$35+$BF$40)</f>
        <v>5</v>
      </c>
      <c r="BP37" s="24">
        <f>SUM($AZ$27+$AW$31+$AZ$33+$AZ$35+$AW$40)</f>
        <v>3</v>
      </c>
      <c r="BQ37" s="25" t="s">
        <v>16</v>
      </c>
      <c r="BR37" s="24">
        <f>SUM($AW$27+$AZ$31+$AW$33+$AW$35+$AZ$40)</f>
        <v>5</v>
      </c>
      <c r="BS37" s="29">
        <f>SUM(BP37-BR37)</f>
        <v>-2</v>
      </c>
      <c r="BT37" s="47"/>
      <c r="BU37" s="49"/>
      <c r="BV37" s="7"/>
      <c r="BW37" s="7"/>
      <c r="BX37" s="7"/>
      <c r="BY37" s="7"/>
      <c r="BZ37" s="7"/>
      <c r="CA37" s="7"/>
      <c r="CB37" s="7"/>
    </row>
    <row r="38" spans="1:80" s="2" customFormat="1" ht="18" customHeight="1">
      <c r="A38" s="46"/>
      <c r="B38" s="129">
        <v>13</v>
      </c>
      <c r="C38" s="130"/>
      <c r="D38" s="145">
        <f t="shared" si="2"/>
        <v>0.4916666666666664</v>
      </c>
      <c r="E38" s="146"/>
      <c r="F38" s="146"/>
      <c r="G38" s="146"/>
      <c r="H38" s="147"/>
      <c r="I38" s="148" t="str">
        <f>$Q$21</f>
        <v>SV Alemannia Wilster</v>
      </c>
      <c r="J38" s="148"/>
      <c r="K38" s="148"/>
      <c r="L38" s="148"/>
      <c r="M38" s="148"/>
      <c r="N38" s="148"/>
      <c r="O38" s="148"/>
      <c r="P38" s="148"/>
      <c r="Q38" s="148"/>
      <c r="R38" s="148"/>
      <c r="S38" s="148"/>
      <c r="T38" s="148"/>
      <c r="U38" s="148"/>
      <c r="V38" s="148"/>
      <c r="W38" s="148"/>
      <c r="X38" s="148"/>
      <c r="Y38" s="148"/>
      <c r="Z38" s="148"/>
      <c r="AA38" s="148"/>
      <c r="AB38" s="60" t="s">
        <v>17</v>
      </c>
      <c r="AC38" s="148" t="str">
        <f>$Q$16</f>
        <v>TSV Heiligenstedten</v>
      </c>
      <c r="AD38" s="148"/>
      <c r="AE38" s="148"/>
      <c r="AF38" s="148"/>
      <c r="AG38" s="148"/>
      <c r="AH38" s="148"/>
      <c r="AI38" s="148"/>
      <c r="AJ38" s="148"/>
      <c r="AK38" s="148"/>
      <c r="AL38" s="148"/>
      <c r="AM38" s="148"/>
      <c r="AN38" s="148"/>
      <c r="AO38" s="148"/>
      <c r="AP38" s="148"/>
      <c r="AQ38" s="148"/>
      <c r="AR38" s="148"/>
      <c r="AS38" s="148"/>
      <c r="AT38" s="148"/>
      <c r="AU38" s="148"/>
      <c r="AV38" s="148"/>
      <c r="AW38" s="140">
        <v>0</v>
      </c>
      <c r="AX38" s="141"/>
      <c r="AY38" s="60" t="s">
        <v>16</v>
      </c>
      <c r="AZ38" s="141">
        <v>3</v>
      </c>
      <c r="BA38" s="142"/>
      <c r="BB38" s="143"/>
      <c r="BC38" s="144"/>
      <c r="BD38" s="46"/>
      <c r="BE38" s="47"/>
      <c r="BF38" s="12">
        <f t="shared" si="0"/>
        <v>0</v>
      </c>
      <c r="BG38" s="12" t="s">
        <v>16</v>
      </c>
      <c r="BH38" s="12">
        <f t="shared" si="1"/>
        <v>3</v>
      </c>
      <c r="BI38" s="27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47"/>
      <c r="BU38" s="49"/>
      <c r="BV38" s="7"/>
      <c r="BW38" s="7"/>
      <c r="BX38" s="7"/>
      <c r="BY38" s="7"/>
      <c r="BZ38" s="7"/>
      <c r="CA38" s="7"/>
      <c r="CB38" s="7"/>
    </row>
    <row r="39" spans="1:80" s="2" customFormat="1" ht="18" customHeight="1">
      <c r="A39" s="46"/>
      <c r="B39" s="93">
        <v>14</v>
      </c>
      <c r="C39" s="94"/>
      <c r="D39" s="95">
        <f t="shared" si="2"/>
        <v>0.4979166666666664</v>
      </c>
      <c r="E39" s="96"/>
      <c r="F39" s="96"/>
      <c r="G39" s="96"/>
      <c r="H39" s="97"/>
      <c r="I39" s="137" t="str">
        <f>$Q$17</f>
        <v>ETSV Fortuna Glückstadt</v>
      </c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52" t="s">
        <v>17</v>
      </c>
      <c r="AC39" s="137" t="str">
        <f>$Q$18</f>
        <v>SG Breitenburg</v>
      </c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  <c r="AR39" s="137"/>
      <c r="AS39" s="137"/>
      <c r="AT39" s="137"/>
      <c r="AU39" s="137"/>
      <c r="AV39" s="137"/>
      <c r="AW39" s="78">
        <v>0</v>
      </c>
      <c r="AX39" s="79"/>
      <c r="AY39" s="52" t="s">
        <v>16</v>
      </c>
      <c r="AZ39" s="79">
        <v>0</v>
      </c>
      <c r="BA39" s="80"/>
      <c r="BB39" s="81"/>
      <c r="BC39" s="82"/>
      <c r="BD39" s="46"/>
      <c r="BE39" s="47"/>
      <c r="BF39" s="12">
        <f t="shared" si="0"/>
        <v>1</v>
      </c>
      <c r="BG39" s="12" t="s">
        <v>16</v>
      </c>
      <c r="BH39" s="12">
        <f t="shared" si="1"/>
        <v>1</v>
      </c>
      <c r="BI39" s="27"/>
      <c r="BJ39" s="27"/>
      <c r="BK39" s="22"/>
      <c r="BL39" s="22"/>
      <c r="BM39" s="28"/>
      <c r="BN39" s="24"/>
      <c r="BO39" s="24"/>
      <c r="BP39" s="25"/>
      <c r="BQ39" s="24"/>
      <c r="BR39" s="29"/>
      <c r="BS39" s="27"/>
      <c r="BT39" s="47"/>
      <c r="BU39" s="49"/>
      <c r="BV39" s="7"/>
      <c r="CB39" s="7"/>
    </row>
    <row r="40" spans="1:80" s="2" customFormat="1" ht="18" customHeight="1" thickBot="1">
      <c r="A40" s="46"/>
      <c r="B40" s="127">
        <v>15</v>
      </c>
      <c r="C40" s="128"/>
      <c r="D40" s="122">
        <f t="shared" si="2"/>
        <v>0.5041666666666664</v>
      </c>
      <c r="E40" s="123"/>
      <c r="F40" s="123"/>
      <c r="G40" s="123"/>
      <c r="H40" s="124"/>
      <c r="I40" s="149" t="str">
        <f>$Q$19</f>
        <v>SV Heiligenstedtenerkamp</v>
      </c>
      <c r="J40" s="149"/>
      <c r="K40" s="149"/>
      <c r="L40" s="149"/>
      <c r="M40" s="149"/>
      <c r="N40" s="149"/>
      <c r="O40" s="149"/>
      <c r="P40" s="149"/>
      <c r="Q40" s="149"/>
      <c r="R40" s="149"/>
      <c r="S40" s="149"/>
      <c r="T40" s="149"/>
      <c r="U40" s="149"/>
      <c r="V40" s="149"/>
      <c r="W40" s="149"/>
      <c r="X40" s="149"/>
      <c r="Y40" s="149"/>
      <c r="Z40" s="149"/>
      <c r="AA40" s="149"/>
      <c r="AB40" s="53" t="s">
        <v>17</v>
      </c>
      <c r="AC40" s="149" t="str">
        <f>$Q$20</f>
        <v>TSV Wacken</v>
      </c>
      <c r="AD40" s="149"/>
      <c r="AE40" s="149"/>
      <c r="AF40" s="149"/>
      <c r="AG40" s="149"/>
      <c r="AH40" s="149"/>
      <c r="AI40" s="149"/>
      <c r="AJ40" s="149"/>
      <c r="AK40" s="149"/>
      <c r="AL40" s="149"/>
      <c r="AM40" s="149"/>
      <c r="AN40" s="149"/>
      <c r="AO40" s="149"/>
      <c r="AP40" s="149"/>
      <c r="AQ40" s="149"/>
      <c r="AR40" s="149"/>
      <c r="AS40" s="149"/>
      <c r="AT40" s="149"/>
      <c r="AU40" s="149"/>
      <c r="AV40" s="149"/>
      <c r="AW40" s="150">
        <v>0</v>
      </c>
      <c r="AX40" s="151"/>
      <c r="AY40" s="53" t="s">
        <v>16</v>
      </c>
      <c r="AZ40" s="151">
        <v>1</v>
      </c>
      <c r="BA40" s="152"/>
      <c r="BB40" s="156"/>
      <c r="BC40" s="157"/>
      <c r="BD40" s="46"/>
      <c r="BE40" s="47"/>
      <c r="BF40" s="12">
        <f t="shared" si="0"/>
        <v>0</v>
      </c>
      <c r="BG40" s="12" t="s">
        <v>16</v>
      </c>
      <c r="BH40" s="12">
        <f t="shared" si="1"/>
        <v>3</v>
      </c>
      <c r="BI40" s="27"/>
      <c r="BJ40" s="27"/>
      <c r="BK40" s="22"/>
      <c r="BL40" s="22"/>
      <c r="BM40" s="28"/>
      <c r="BN40" s="24"/>
      <c r="BO40" s="24"/>
      <c r="BP40" s="25"/>
      <c r="BQ40" s="24"/>
      <c r="BR40" s="26"/>
      <c r="BS40" s="27"/>
      <c r="BT40" s="47"/>
      <c r="BU40" s="49"/>
      <c r="BV40" s="7"/>
      <c r="CB40" s="7"/>
    </row>
    <row r="41" spans="1:80" s="2" customFormat="1" ht="11.25" customHeight="1">
      <c r="A41" s="46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46"/>
      <c r="BE41" s="47"/>
      <c r="BF41" s="12"/>
      <c r="BG41" s="12"/>
      <c r="BH41" s="12"/>
      <c r="BI41" s="27"/>
      <c r="BJ41" s="27"/>
      <c r="BK41" s="22"/>
      <c r="BL41" s="22"/>
      <c r="BM41" s="28"/>
      <c r="BN41" s="24"/>
      <c r="BO41" s="24"/>
      <c r="BP41" s="25"/>
      <c r="BQ41" s="24"/>
      <c r="BR41" s="29"/>
      <c r="BS41" s="27"/>
      <c r="BT41" s="47"/>
      <c r="BU41" s="49"/>
      <c r="BV41" s="7"/>
      <c r="CB41" s="7"/>
    </row>
    <row r="42" spans="1:80" s="2" customFormat="1" ht="18" customHeight="1">
      <c r="A42" s="46"/>
      <c r="B42" s="32"/>
      <c r="C42" s="43" t="s">
        <v>25</v>
      </c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46"/>
      <c r="BE42" s="47"/>
      <c r="BF42" s="12"/>
      <c r="BG42" s="12"/>
      <c r="BH42" s="12"/>
      <c r="BI42" s="27"/>
      <c r="BJ42" s="27"/>
      <c r="BK42" s="22"/>
      <c r="BL42" s="22"/>
      <c r="BM42" s="23"/>
      <c r="BN42" s="24"/>
      <c r="BO42" s="24"/>
      <c r="BP42" s="25"/>
      <c r="BQ42" s="24"/>
      <c r="BR42" s="29"/>
      <c r="BS42" s="27"/>
      <c r="BT42" s="47"/>
      <c r="BU42" s="49"/>
      <c r="BV42" s="7"/>
      <c r="CB42" s="7"/>
    </row>
    <row r="43" spans="1:80" s="2" customFormat="1" ht="6" customHeight="1" thickBot="1">
      <c r="A43" s="46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32"/>
      <c r="BD43" s="46"/>
      <c r="BE43" s="47"/>
      <c r="BF43" s="12"/>
      <c r="BG43" s="12"/>
      <c r="BH43" s="12"/>
      <c r="BI43" s="27"/>
      <c r="BJ43" s="27"/>
      <c r="BK43" s="22"/>
      <c r="BL43" s="22"/>
      <c r="BM43" s="28"/>
      <c r="BN43" s="24"/>
      <c r="BO43" s="24"/>
      <c r="BP43" s="25"/>
      <c r="BQ43" s="24"/>
      <c r="BR43" s="29"/>
      <c r="BS43" s="27"/>
      <c r="BT43" s="47"/>
      <c r="BU43" s="49"/>
      <c r="BV43" s="7"/>
      <c r="CB43" s="7"/>
    </row>
    <row r="44" spans="1:80" s="2" customFormat="1" ht="18" customHeight="1" thickBot="1">
      <c r="A44" s="46"/>
      <c r="B44" s="32"/>
      <c r="C44" s="32"/>
      <c r="D44" s="32"/>
      <c r="E44" s="32"/>
      <c r="F44" s="32"/>
      <c r="G44" s="32"/>
      <c r="H44" s="32"/>
      <c r="I44" s="155" t="s">
        <v>27</v>
      </c>
      <c r="J44" s="113"/>
      <c r="K44" s="113"/>
      <c r="L44" s="113"/>
      <c r="M44" s="113"/>
      <c r="N44" s="113"/>
      <c r="O44" s="113"/>
      <c r="P44" s="113"/>
      <c r="Q44" s="113"/>
      <c r="R44" s="113"/>
      <c r="S44" s="113"/>
      <c r="T44" s="113"/>
      <c r="U44" s="113"/>
      <c r="V44" s="113"/>
      <c r="W44" s="113"/>
      <c r="X44" s="113"/>
      <c r="Y44" s="113"/>
      <c r="Z44" s="113"/>
      <c r="AA44" s="113"/>
      <c r="AB44" s="113"/>
      <c r="AC44" s="113"/>
      <c r="AD44" s="113"/>
      <c r="AE44" s="113"/>
      <c r="AF44" s="113"/>
      <c r="AG44" s="113"/>
      <c r="AH44" s="113"/>
      <c r="AI44" s="112" t="s">
        <v>26</v>
      </c>
      <c r="AJ44" s="113"/>
      <c r="AK44" s="114"/>
      <c r="AL44" s="113" t="s">
        <v>19</v>
      </c>
      <c r="AM44" s="113"/>
      <c r="AN44" s="113"/>
      <c r="AO44" s="112" t="s">
        <v>20</v>
      </c>
      <c r="AP44" s="113"/>
      <c r="AQ44" s="113"/>
      <c r="AR44" s="113"/>
      <c r="AS44" s="114"/>
      <c r="AT44" s="113" t="s">
        <v>21</v>
      </c>
      <c r="AU44" s="113"/>
      <c r="AV44" s="158"/>
      <c r="AW44" s="32"/>
      <c r="AX44" s="32"/>
      <c r="AY44" s="32"/>
      <c r="AZ44" s="32"/>
      <c r="BA44" s="32"/>
      <c r="BB44" s="32"/>
      <c r="BC44" s="32"/>
      <c r="BD44" s="46"/>
      <c r="BE44" s="47"/>
      <c r="BF44" s="12"/>
      <c r="BG44" s="12"/>
      <c r="BH44" s="12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47"/>
      <c r="BU44" s="49"/>
      <c r="BV44" s="7"/>
      <c r="BW44" s="7"/>
      <c r="BX44" s="7"/>
      <c r="BY44" s="7"/>
      <c r="BZ44" s="7"/>
      <c r="CA44" s="7"/>
      <c r="CB44" s="7"/>
    </row>
    <row r="45" spans="9:72" ht="19.5" customHeight="1">
      <c r="I45" s="177" t="s">
        <v>8</v>
      </c>
      <c r="J45" s="178"/>
      <c r="K45" s="176" t="str">
        <f>$BM$32</f>
        <v>TSV Heiligenstedten</v>
      </c>
      <c r="L45" s="176"/>
      <c r="M45" s="176"/>
      <c r="N45" s="176"/>
      <c r="O45" s="176"/>
      <c r="P45" s="176"/>
      <c r="Q45" s="176"/>
      <c r="R45" s="176"/>
      <c r="S45" s="176"/>
      <c r="T45" s="176"/>
      <c r="U45" s="176"/>
      <c r="V45" s="176"/>
      <c r="W45" s="176"/>
      <c r="X45" s="176"/>
      <c r="Y45" s="176"/>
      <c r="Z45" s="176"/>
      <c r="AA45" s="176"/>
      <c r="AB45" s="176"/>
      <c r="AC45" s="176"/>
      <c r="AD45" s="176"/>
      <c r="AE45" s="176"/>
      <c r="AF45" s="176"/>
      <c r="AG45" s="176"/>
      <c r="AH45" s="176"/>
      <c r="AI45" s="159">
        <f>$BN$32</f>
        <v>5</v>
      </c>
      <c r="AJ45" s="160"/>
      <c r="AK45" s="181"/>
      <c r="AL45" s="160">
        <f>$BO$32</f>
        <v>8</v>
      </c>
      <c r="AM45" s="160"/>
      <c r="AN45" s="160"/>
      <c r="AO45" s="159">
        <f>$BP$32</f>
        <v>6</v>
      </c>
      <c r="AP45" s="160"/>
      <c r="AQ45" s="54" t="s">
        <v>16</v>
      </c>
      <c r="AR45" s="161">
        <f>$BR$32</f>
        <v>2</v>
      </c>
      <c r="AS45" s="162"/>
      <c r="AT45" s="179">
        <f>$BS$32</f>
        <v>4</v>
      </c>
      <c r="AU45" s="179"/>
      <c r="AV45" s="180"/>
      <c r="BE45" s="42"/>
      <c r="BF45" s="12"/>
      <c r="BG45" s="12"/>
      <c r="BH45" s="12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42"/>
    </row>
    <row r="46" spans="9:48" ht="19.5" customHeight="1">
      <c r="I46" s="153" t="s">
        <v>9</v>
      </c>
      <c r="J46" s="154"/>
      <c r="K46" s="168" t="str">
        <f>$BM$33</f>
        <v>ETSV Fortuna Glückstadt</v>
      </c>
      <c r="L46" s="168"/>
      <c r="M46" s="168"/>
      <c r="N46" s="168"/>
      <c r="O46" s="168"/>
      <c r="P46" s="168"/>
      <c r="Q46" s="168"/>
      <c r="R46" s="168"/>
      <c r="S46" s="168"/>
      <c r="T46" s="168"/>
      <c r="U46" s="168"/>
      <c r="V46" s="168"/>
      <c r="W46" s="168"/>
      <c r="X46" s="168"/>
      <c r="Y46" s="168"/>
      <c r="Z46" s="168"/>
      <c r="AA46" s="168"/>
      <c r="AB46" s="168"/>
      <c r="AC46" s="168"/>
      <c r="AD46" s="168"/>
      <c r="AE46" s="168"/>
      <c r="AF46" s="168"/>
      <c r="AG46" s="168"/>
      <c r="AH46" s="168"/>
      <c r="AI46" s="169">
        <f>$BN$33</f>
        <v>5</v>
      </c>
      <c r="AJ46" s="170"/>
      <c r="AK46" s="171"/>
      <c r="AL46" s="170">
        <f>$BO$33</f>
        <v>8</v>
      </c>
      <c r="AM46" s="170"/>
      <c r="AN46" s="170"/>
      <c r="AO46" s="169">
        <f>$BP$33</f>
        <v>5</v>
      </c>
      <c r="AP46" s="170"/>
      <c r="AQ46" s="55" t="s">
        <v>16</v>
      </c>
      <c r="AR46" s="170">
        <f>$BR$33</f>
        <v>5</v>
      </c>
      <c r="AS46" s="171"/>
      <c r="AT46" s="182">
        <f>$BS$33</f>
        <v>0</v>
      </c>
      <c r="AU46" s="182"/>
      <c r="AV46" s="183"/>
    </row>
    <row r="47" spans="9:72" ht="19.5" customHeight="1">
      <c r="I47" s="153" t="s">
        <v>10</v>
      </c>
      <c r="J47" s="154"/>
      <c r="K47" s="168" t="str">
        <f>$BM$34</f>
        <v>SV Alemannia Wilster</v>
      </c>
      <c r="L47" s="168"/>
      <c r="M47" s="168"/>
      <c r="N47" s="168"/>
      <c r="O47" s="168"/>
      <c r="P47" s="168"/>
      <c r="Q47" s="168"/>
      <c r="R47" s="168"/>
      <c r="S47" s="168"/>
      <c r="T47" s="168"/>
      <c r="U47" s="168"/>
      <c r="V47" s="168"/>
      <c r="W47" s="168"/>
      <c r="X47" s="168"/>
      <c r="Y47" s="168"/>
      <c r="Z47" s="168"/>
      <c r="AA47" s="168"/>
      <c r="AB47" s="168"/>
      <c r="AC47" s="168"/>
      <c r="AD47" s="168"/>
      <c r="AE47" s="168"/>
      <c r="AF47" s="168"/>
      <c r="AG47" s="168"/>
      <c r="AH47" s="168"/>
      <c r="AI47" s="169">
        <f>$BN$34</f>
        <v>5</v>
      </c>
      <c r="AJ47" s="170"/>
      <c r="AK47" s="171"/>
      <c r="AL47" s="170">
        <f>$BO$34</f>
        <v>7</v>
      </c>
      <c r="AM47" s="170"/>
      <c r="AN47" s="170"/>
      <c r="AO47" s="169">
        <f>$BP$34</f>
        <v>3</v>
      </c>
      <c r="AP47" s="170"/>
      <c r="AQ47" s="55" t="s">
        <v>16</v>
      </c>
      <c r="AR47" s="170">
        <f>$BR$34</f>
        <v>4</v>
      </c>
      <c r="AS47" s="171"/>
      <c r="AT47" s="182">
        <f>$BS$34</f>
        <v>-1</v>
      </c>
      <c r="AU47" s="182"/>
      <c r="AV47" s="183"/>
      <c r="BE47" s="42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42"/>
    </row>
    <row r="48" spans="9:72" ht="19.5" customHeight="1">
      <c r="I48" s="153" t="s">
        <v>11</v>
      </c>
      <c r="J48" s="154"/>
      <c r="K48" s="168" t="str">
        <f>$BM$35</f>
        <v>SG Breitenburg</v>
      </c>
      <c r="L48" s="168"/>
      <c r="M48" s="168"/>
      <c r="N48" s="168"/>
      <c r="O48" s="168"/>
      <c r="P48" s="168"/>
      <c r="Q48" s="168"/>
      <c r="R48" s="168"/>
      <c r="S48" s="168"/>
      <c r="T48" s="168"/>
      <c r="U48" s="168"/>
      <c r="V48" s="168"/>
      <c r="W48" s="168"/>
      <c r="X48" s="168"/>
      <c r="Y48" s="168"/>
      <c r="Z48" s="168"/>
      <c r="AA48" s="168"/>
      <c r="AB48" s="168"/>
      <c r="AC48" s="168"/>
      <c r="AD48" s="168"/>
      <c r="AE48" s="168"/>
      <c r="AF48" s="168"/>
      <c r="AG48" s="168"/>
      <c r="AH48" s="168"/>
      <c r="AI48" s="169">
        <f>$BN$35</f>
        <v>5</v>
      </c>
      <c r="AJ48" s="170"/>
      <c r="AK48" s="171"/>
      <c r="AL48" s="170">
        <f>$BO$35</f>
        <v>5</v>
      </c>
      <c r="AM48" s="170"/>
      <c r="AN48" s="170"/>
      <c r="AO48" s="169">
        <f>$BP$35</f>
        <v>0</v>
      </c>
      <c r="AP48" s="170"/>
      <c r="AQ48" s="55" t="s">
        <v>16</v>
      </c>
      <c r="AR48" s="170">
        <f>$BR$35</f>
        <v>0</v>
      </c>
      <c r="AS48" s="171"/>
      <c r="AT48" s="182">
        <f>$BS$35</f>
        <v>0</v>
      </c>
      <c r="AU48" s="182"/>
      <c r="AV48" s="183"/>
      <c r="BE48" s="42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42"/>
    </row>
    <row r="49" spans="1:80" s="4" customFormat="1" ht="19.5" customHeight="1">
      <c r="A49" s="56"/>
      <c r="B49" s="32"/>
      <c r="C49" s="32"/>
      <c r="D49" s="32"/>
      <c r="E49" s="32"/>
      <c r="F49" s="32"/>
      <c r="G49" s="32"/>
      <c r="H49" s="32"/>
      <c r="I49" s="153" t="s">
        <v>12</v>
      </c>
      <c r="J49" s="154"/>
      <c r="K49" s="168" t="str">
        <f>$BM$36</f>
        <v>TSV Wacken</v>
      </c>
      <c r="L49" s="168"/>
      <c r="M49" s="168"/>
      <c r="N49" s="168"/>
      <c r="O49" s="168"/>
      <c r="P49" s="168"/>
      <c r="Q49" s="168"/>
      <c r="R49" s="168"/>
      <c r="S49" s="168"/>
      <c r="T49" s="168"/>
      <c r="U49" s="168"/>
      <c r="V49" s="168"/>
      <c r="W49" s="168"/>
      <c r="X49" s="168"/>
      <c r="Y49" s="168"/>
      <c r="Z49" s="168"/>
      <c r="AA49" s="168"/>
      <c r="AB49" s="168"/>
      <c r="AC49" s="168"/>
      <c r="AD49" s="168"/>
      <c r="AE49" s="168"/>
      <c r="AF49" s="168"/>
      <c r="AG49" s="168"/>
      <c r="AH49" s="168"/>
      <c r="AI49" s="169">
        <f>$BN$36</f>
        <v>5</v>
      </c>
      <c r="AJ49" s="170"/>
      <c r="AK49" s="171"/>
      <c r="AL49" s="170">
        <f>$BO$36</f>
        <v>5</v>
      </c>
      <c r="AM49" s="170"/>
      <c r="AN49" s="170"/>
      <c r="AO49" s="169">
        <f>$BP$36</f>
        <v>1</v>
      </c>
      <c r="AP49" s="170"/>
      <c r="AQ49" s="55" t="s">
        <v>16</v>
      </c>
      <c r="AR49" s="170">
        <f>$BR$36</f>
        <v>2</v>
      </c>
      <c r="AS49" s="171"/>
      <c r="AT49" s="182">
        <f>$BS$36</f>
        <v>-1</v>
      </c>
      <c r="AU49" s="182"/>
      <c r="AV49" s="183"/>
      <c r="AW49" s="32"/>
      <c r="AX49" s="32"/>
      <c r="AY49" s="32"/>
      <c r="AZ49" s="32"/>
      <c r="BA49" s="32"/>
      <c r="BB49" s="32"/>
      <c r="BC49" s="32"/>
      <c r="BD49" s="56"/>
      <c r="BE49" s="57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30"/>
      <c r="BQ49" s="30"/>
      <c r="BR49" s="30"/>
      <c r="BS49" s="30"/>
      <c r="BT49" s="57"/>
      <c r="BU49" s="58"/>
      <c r="BV49" s="8"/>
      <c r="BW49" s="8"/>
      <c r="BX49" s="8"/>
      <c r="BY49" s="8"/>
      <c r="BZ49" s="8"/>
      <c r="CA49" s="8"/>
      <c r="CB49" s="8"/>
    </row>
    <row r="50" spans="9:48" ht="19.5" customHeight="1" thickBot="1">
      <c r="I50" s="166" t="s">
        <v>23</v>
      </c>
      <c r="J50" s="167"/>
      <c r="K50" s="184" t="str">
        <f>$BM$37</f>
        <v>SV Heiligenstedtenerkamp</v>
      </c>
      <c r="L50" s="184"/>
      <c r="M50" s="184"/>
      <c r="N50" s="184"/>
      <c r="O50" s="184"/>
      <c r="P50" s="184"/>
      <c r="Q50" s="184"/>
      <c r="R50" s="184"/>
      <c r="S50" s="184"/>
      <c r="T50" s="184"/>
      <c r="U50" s="184"/>
      <c r="V50" s="184"/>
      <c r="W50" s="184"/>
      <c r="X50" s="184"/>
      <c r="Y50" s="184"/>
      <c r="Z50" s="184"/>
      <c r="AA50" s="184"/>
      <c r="AB50" s="184"/>
      <c r="AC50" s="184"/>
      <c r="AD50" s="184"/>
      <c r="AE50" s="184"/>
      <c r="AF50" s="184"/>
      <c r="AG50" s="184"/>
      <c r="AH50" s="184"/>
      <c r="AI50" s="185">
        <f>$BN$37</f>
        <v>5</v>
      </c>
      <c r="AJ50" s="186"/>
      <c r="AK50" s="187"/>
      <c r="AL50" s="186">
        <f>$BO$37</f>
        <v>5</v>
      </c>
      <c r="AM50" s="186"/>
      <c r="AN50" s="186"/>
      <c r="AO50" s="185">
        <f>$BP$37</f>
        <v>3</v>
      </c>
      <c r="AP50" s="186"/>
      <c r="AQ50" s="59" t="s">
        <v>16</v>
      </c>
      <c r="AR50" s="186">
        <f>$BR$37</f>
        <v>5</v>
      </c>
      <c r="AS50" s="187"/>
      <c r="AT50" s="188">
        <f>$BS$37</f>
        <v>-2</v>
      </c>
      <c r="AU50" s="188"/>
      <c r="AV50" s="189"/>
    </row>
    <row r="51" spans="27:30" ht="12.75">
      <c r="AA51" s="46"/>
      <c r="AB51" s="46"/>
      <c r="AC51" s="46"/>
      <c r="AD51" s="46"/>
    </row>
    <row r="52" spans="27:30" ht="12.75">
      <c r="AA52" s="46"/>
      <c r="AB52" s="46"/>
      <c r="AC52" s="46"/>
      <c r="AD52" s="46"/>
    </row>
    <row r="53" spans="27:30" ht="12.75">
      <c r="AA53" s="46"/>
      <c r="AB53" s="46"/>
      <c r="AC53" s="46"/>
      <c r="AD53" s="46"/>
    </row>
    <row r="54" spans="57:80" ht="12.75">
      <c r="BE54" s="32"/>
      <c r="BF54" s="31"/>
      <c r="BG54" s="31"/>
      <c r="BH54" s="31"/>
      <c r="BI54" s="31"/>
      <c r="BJ54" s="31"/>
      <c r="BK54" s="31"/>
      <c r="BL54" s="31"/>
      <c r="BM54" s="31"/>
      <c r="BN54" s="31"/>
      <c r="BO54" s="31"/>
      <c r="BP54" s="31"/>
      <c r="BQ54" s="31"/>
      <c r="BR54" s="31"/>
      <c r="BS54" s="31"/>
      <c r="BT54" s="32"/>
      <c r="BU54" s="32"/>
      <c r="BV54"/>
      <c r="BW54"/>
      <c r="BX54"/>
      <c r="BY54"/>
      <c r="BZ54"/>
      <c r="CA54"/>
      <c r="CB54"/>
    </row>
    <row r="55" spans="57:80" ht="12.75">
      <c r="BE55" s="32"/>
      <c r="BF55" s="31"/>
      <c r="BG55" s="31"/>
      <c r="BH55" s="31"/>
      <c r="BI55" s="31"/>
      <c r="BJ55" s="31"/>
      <c r="BK55" s="31"/>
      <c r="BL55" s="31"/>
      <c r="BM55" s="31"/>
      <c r="BN55" s="31"/>
      <c r="BO55" s="31"/>
      <c r="BP55" s="31"/>
      <c r="BQ55" s="31"/>
      <c r="BR55" s="31"/>
      <c r="BS55" s="31"/>
      <c r="BT55" s="32"/>
      <c r="BU55" s="32"/>
      <c r="BV55"/>
      <c r="BW55"/>
      <c r="BX55"/>
      <c r="BY55"/>
      <c r="BZ55"/>
      <c r="CA55"/>
      <c r="CB55"/>
    </row>
    <row r="56" spans="57:80" ht="12.75">
      <c r="BE56" s="32"/>
      <c r="BF56" s="31"/>
      <c r="BG56" s="31"/>
      <c r="BH56" s="31"/>
      <c r="BI56" s="31"/>
      <c r="BJ56" s="31"/>
      <c r="BK56" s="31"/>
      <c r="BL56" s="31"/>
      <c r="BM56" s="31"/>
      <c r="BN56" s="31"/>
      <c r="BO56" s="31"/>
      <c r="BP56" s="31"/>
      <c r="BQ56" s="31"/>
      <c r="BR56" s="31"/>
      <c r="BS56" s="31"/>
      <c r="BT56" s="32"/>
      <c r="BU56" s="32"/>
      <c r="BV56"/>
      <c r="BW56"/>
      <c r="BX56"/>
      <c r="BY56"/>
      <c r="BZ56"/>
      <c r="CA56"/>
      <c r="CB56"/>
    </row>
  </sheetData>
  <sheetProtection/>
  <mergeCells count="180">
    <mergeCell ref="AR48:AS48"/>
    <mergeCell ref="AT48:AV48"/>
    <mergeCell ref="AT49:AV49"/>
    <mergeCell ref="K50:AH50"/>
    <mergeCell ref="AI50:AK50"/>
    <mergeCell ref="AL50:AN50"/>
    <mergeCell ref="AO50:AP50"/>
    <mergeCell ref="AR50:AS50"/>
    <mergeCell ref="AT50:AV50"/>
    <mergeCell ref="AR49:AS49"/>
    <mergeCell ref="AO46:AP46"/>
    <mergeCell ref="AR46:AS46"/>
    <mergeCell ref="AT46:AV46"/>
    <mergeCell ref="AL47:AN47"/>
    <mergeCell ref="AO47:AP47"/>
    <mergeCell ref="AR47:AS47"/>
    <mergeCell ref="AT47:AV47"/>
    <mergeCell ref="AL46:AN46"/>
    <mergeCell ref="AO48:AP48"/>
    <mergeCell ref="I48:J48"/>
    <mergeCell ref="K47:AH47"/>
    <mergeCell ref="AI47:AK47"/>
    <mergeCell ref="K48:AH48"/>
    <mergeCell ref="AI48:AK48"/>
    <mergeCell ref="AL48:AN48"/>
    <mergeCell ref="I46:J46"/>
    <mergeCell ref="K45:AH45"/>
    <mergeCell ref="K46:AH46"/>
    <mergeCell ref="AI46:AK46"/>
    <mergeCell ref="I47:J47"/>
    <mergeCell ref="AC34:AV34"/>
    <mergeCell ref="AC35:AV35"/>
    <mergeCell ref="I45:J45"/>
    <mergeCell ref="AT45:AV45"/>
    <mergeCell ref="AI45:AK45"/>
    <mergeCell ref="AL45:AN45"/>
    <mergeCell ref="I27:AA27"/>
    <mergeCell ref="I28:AA28"/>
    <mergeCell ref="I29:AA29"/>
    <mergeCell ref="AC27:AV27"/>
    <mergeCell ref="AC30:AV30"/>
    <mergeCell ref="AC32:AV32"/>
    <mergeCell ref="O17:P17"/>
    <mergeCell ref="O18:P18"/>
    <mergeCell ref="O21:P21"/>
    <mergeCell ref="Q16:AO16"/>
    <mergeCell ref="Q17:AO17"/>
    <mergeCell ref="Q18:AO18"/>
    <mergeCell ref="Q21:AO21"/>
    <mergeCell ref="O19:P19"/>
    <mergeCell ref="O20:P20"/>
    <mergeCell ref="A2:AP2"/>
    <mergeCell ref="A3:AP3"/>
    <mergeCell ref="A4:AP4"/>
    <mergeCell ref="I50:J50"/>
    <mergeCell ref="K49:AH49"/>
    <mergeCell ref="AI49:AK49"/>
    <mergeCell ref="AL49:AN49"/>
    <mergeCell ref="AO49:AP49"/>
    <mergeCell ref="AC28:AV28"/>
    <mergeCell ref="AC29:AV29"/>
    <mergeCell ref="I49:J49"/>
    <mergeCell ref="I44:AH44"/>
    <mergeCell ref="BB40:BC40"/>
    <mergeCell ref="AC40:AV40"/>
    <mergeCell ref="AI44:AK44"/>
    <mergeCell ref="AL44:AN44"/>
    <mergeCell ref="AO44:AS44"/>
    <mergeCell ref="AT44:AV44"/>
    <mergeCell ref="AO45:AP45"/>
    <mergeCell ref="AR45:AS45"/>
    <mergeCell ref="BB39:BC39"/>
    <mergeCell ref="AC39:AV39"/>
    <mergeCell ref="D39:H39"/>
    <mergeCell ref="I39:AA39"/>
    <mergeCell ref="D40:H40"/>
    <mergeCell ref="I40:AA40"/>
    <mergeCell ref="AW39:AX39"/>
    <mergeCell ref="AZ39:BA39"/>
    <mergeCell ref="AW40:AX40"/>
    <mergeCell ref="AZ40:BA40"/>
    <mergeCell ref="AW38:AX38"/>
    <mergeCell ref="AZ38:BA38"/>
    <mergeCell ref="BB38:BC38"/>
    <mergeCell ref="D38:H38"/>
    <mergeCell ref="I38:AA38"/>
    <mergeCell ref="AC38:AV38"/>
    <mergeCell ref="AW37:AX37"/>
    <mergeCell ref="AZ37:BA37"/>
    <mergeCell ref="BB37:BC37"/>
    <mergeCell ref="D37:H37"/>
    <mergeCell ref="I37:AA37"/>
    <mergeCell ref="AC37:AV37"/>
    <mergeCell ref="AW36:AX36"/>
    <mergeCell ref="AZ36:BA36"/>
    <mergeCell ref="BB36:BC36"/>
    <mergeCell ref="D36:H36"/>
    <mergeCell ref="I36:AA36"/>
    <mergeCell ref="AC36:AV36"/>
    <mergeCell ref="AZ34:BA34"/>
    <mergeCell ref="BB34:BC34"/>
    <mergeCell ref="D35:H35"/>
    <mergeCell ref="AW35:AX35"/>
    <mergeCell ref="AZ35:BA35"/>
    <mergeCell ref="BB35:BC35"/>
    <mergeCell ref="D34:H34"/>
    <mergeCell ref="AW34:AX34"/>
    <mergeCell ref="I34:AA34"/>
    <mergeCell ref="I35:AA35"/>
    <mergeCell ref="AW33:AX33"/>
    <mergeCell ref="AZ33:BA33"/>
    <mergeCell ref="BB33:BC33"/>
    <mergeCell ref="D32:H32"/>
    <mergeCell ref="AW32:AX32"/>
    <mergeCell ref="I32:AA32"/>
    <mergeCell ref="I33:AA33"/>
    <mergeCell ref="AC33:AV33"/>
    <mergeCell ref="AW31:AX31"/>
    <mergeCell ref="AZ31:BA31"/>
    <mergeCell ref="BB31:BC31"/>
    <mergeCell ref="I31:AA31"/>
    <mergeCell ref="AC31:AV31"/>
    <mergeCell ref="AZ32:BA32"/>
    <mergeCell ref="BB32:BC32"/>
    <mergeCell ref="AZ28:BA28"/>
    <mergeCell ref="AW29:AX29"/>
    <mergeCell ref="AZ29:BA29"/>
    <mergeCell ref="BB29:BC29"/>
    <mergeCell ref="D29:H29"/>
    <mergeCell ref="AZ30:BA30"/>
    <mergeCell ref="BB30:BC30"/>
    <mergeCell ref="D30:H30"/>
    <mergeCell ref="AW30:AX30"/>
    <mergeCell ref="I30:AA30"/>
    <mergeCell ref="BB28:BC28"/>
    <mergeCell ref="B40:C40"/>
    <mergeCell ref="B36:C36"/>
    <mergeCell ref="B37:C37"/>
    <mergeCell ref="B38:C38"/>
    <mergeCell ref="B39:C39"/>
    <mergeCell ref="B32:C32"/>
    <mergeCell ref="B33:C33"/>
    <mergeCell ref="B34:C34"/>
    <mergeCell ref="AW28:AX28"/>
    <mergeCell ref="B35:C35"/>
    <mergeCell ref="B28:C28"/>
    <mergeCell ref="B29:C29"/>
    <mergeCell ref="B30:C30"/>
    <mergeCell ref="B31:C31"/>
    <mergeCell ref="D28:H28"/>
    <mergeCell ref="D31:H31"/>
    <mergeCell ref="D33:H33"/>
    <mergeCell ref="B25:C25"/>
    <mergeCell ref="BB25:BC25"/>
    <mergeCell ref="AW25:BA25"/>
    <mergeCell ref="D25:H25"/>
    <mergeCell ref="I25:AV25"/>
    <mergeCell ref="BB26:BC26"/>
    <mergeCell ref="AW26:AX26"/>
    <mergeCell ref="AZ26:BA26"/>
    <mergeCell ref="B27:C27"/>
    <mergeCell ref="D27:H27"/>
    <mergeCell ref="M6:T6"/>
    <mergeCell ref="B8:AM8"/>
    <mergeCell ref="U10:V10"/>
    <mergeCell ref="AL10:AP10"/>
    <mergeCell ref="H10:L10"/>
    <mergeCell ref="B26:C26"/>
    <mergeCell ref="D26:H26"/>
    <mergeCell ref="I26:AA26"/>
    <mergeCell ref="AW27:AX27"/>
    <mergeCell ref="AZ27:BA27"/>
    <mergeCell ref="BB27:BC27"/>
    <mergeCell ref="Y6:AJ6"/>
    <mergeCell ref="X10:AD10"/>
    <mergeCell ref="AC26:AV26"/>
    <mergeCell ref="Q19:AO19"/>
    <mergeCell ref="Q20:AO20"/>
    <mergeCell ref="O15:AO15"/>
    <mergeCell ref="O16:P16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2"/>
  <headerFooter alignWithMargins="0">
    <oddFooter xml:space="preserve">&amp;C&amp;F&amp;R&amp;P von &amp;N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 Moczyk</dc:creator>
  <cp:keywords/>
  <dc:description/>
  <cp:lastModifiedBy>Arp</cp:lastModifiedBy>
  <cp:lastPrinted>2002-03-02T12:39:02Z</cp:lastPrinted>
  <dcterms:created xsi:type="dcterms:W3CDTF">2002-02-21T07:48:38Z</dcterms:created>
  <dcterms:modified xsi:type="dcterms:W3CDTF">2017-02-11T11:05:11Z</dcterms:modified>
  <cp:category/>
  <cp:version/>
  <cp:contentType/>
  <cp:contentStatus/>
</cp:coreProperties>
</file>